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437" activeTab="0"/>
  </bookViews>
  <sheets>
    <sheet name="rezultati" sheetId="1" r:id="rId1"/>
    <sheet name="darba lapa" sheetId="2" r:id="rId2"/>
  </sheets>
  <definedNames>
    <definedName name="_xlfn_COUNTIFS">#N/A</definedName>
  </definedNames>
  <calcPr fullCalcOnLoad="1"/>
</workbook>
</file>

<file path=xl/sharedStrings.xml><?xml version="1.0" encoding="utf-8"?>
<sst xmlns="http://schemas.openxmlformats.org/spreadsheetml/2006/main" count="844" uniqueCount="225">
  <si>
    <t>Latvijas Pauerliftinga federācija</t>
  </si>
  <si>
    <t>www.powerliftings.lv</t>
  </si>
  <si>
    <t>LIDO KAUSS - Latvijas Čempionāts spiešanā guļus uz atkārtojumu skaitu</t>
  </si>
  <si>
    <t>Sievietes</t>
  </si>
  <si>
    <t>Dalībnieki</t>
  </si>
  <si>
    <t>-57 kg</t>
  </si>
  <si>
    <t>Annija Roga</t>
  </si>
  <si>
    <t>Rembate</t>
  </si>
  <si>
    <t>Jaunieši</t>
  </si>
  <si>
    <t>RSU</t>
  </si>
  <si>
    <t>Juniori</t>
  </si>
  <si>
    <t>Oksana Fursova</t>
  </si>
  <si>
    <t>Vīri</t>
  </si>
  <si>
    <t>Andžela Liepiņa</t>
  </si>
  <si>
    <t>Seniori 1</t>
  </si>
  <si>
    <t>Dace Seile</t>
  </si>
  <si>
    <t>Seniori 2</t>
  </si>
  <si>
    <t>Gundega Gailīte</t>
  </si>
  <si>
    <t>Kopā</t>
  </si>
  <si>
    <t>Ina Trama</t>
  </si>
  <si>
    <t>Kitija Nulle</t>
  </si>
  <si>
    <t>Kristīne Aleksejenko</t>
  </si>
  <si>
    <t>Marija Buzovska</t>
  </si>
  <si>
    <t>Riga Powerlifting Team</t>
  </si>
  <si>
    <t>Melisa Korostaleva</t>
  </si>
  <si>
    <t>Natālija Lapuha</t>
  </si>
  <si>
    <t>Aizkraukles SC</t>
  </si>
  <si>
    <t>Svetlana Svjatnaja</t>
  </si>
  <si>
    <t>Atlētika</t>
  </si>
  <si>
    <t>Mevi Gym</t>
  </si>
  <si>
    <t>Žanna Korostaleva</t>
  </si>
  <si>
    <t>57+ kg</t>
  </si>
  <si>
    <t>Agnese Roga</t>
  </si>
  <si>
    <t>Olga Medjuto</t>
  </si>
  <si>
    <t>Ginta Ezeriņa</t>
  </si>
  <si>
    <t>Raunas nov.</t>
  </si>
  <si>
    <t>-53 kg</t>
  </si>
  <si>
    <t>Raivis Šostaks</t>
  </si>
  <si>
    <t>PPKI</t>
  </si>
  <si>
    <t>Vladimirs Šašins</t>
  </si>
  <si>
    <t>Rīgas 37. Vidusskola</t>
  </si>
  <si>
    <t>-59 kg</t>
  </si>
  <si>
    <t>Baumanis Kalvis</t>
  </si>
  <si>
    <t>Spēka Pasaule "Valmiera"</t>
  </si>
  <si>
    <t>Elvijs Skruļs</t>
  </si>
  <si>
    <t>-66 kg</t>
  </si>
  <si>
    <t>Atis Čače</t>
  </si>
  <si>
    <t>individuāli</t>
  </si>
  <si>
    <t>Gints Cīrulis</t>
  </si>
  <si>
    <t>Vilciņš Jānis</t>
  </si>
  <si>
    <t>Artūrs Saulītis</t>
  </si>
  <si>
    <t>Pļaviņas</t>
  </si>
  <si>
    <t>-74 kg</t>
  </si>
  <si>
    <t>Adlers Matīss Roberts</t>
  </si>
  <si>
    <t>Grinbergs Elvis</t>
  </si>
  <si>
    <t>Apolons</t>
  </si>
  <si>
    <t>Kristaps Kupčus</t>
  </si>
  <si>
    <t>Sandis Babauskis</t>
  </si>
  <si>
    <t>-83 kg</t>
  </si>
  <si>
    <t>Melbārdis Madars</t>
  </si>
  <si>
    <t>-93 kg</t>
  </si>
  <si>
    <t>Audze Artūrs</t>
  </si>
  <si>
    <t>Toms Sprancmanis</t>
  </si>
  <si>
    <t>Uldis Ķiploks</t>
  </si>
  <si>
    <t>Gulbenes K.S.P.</t>
  </si>
  <si>
    <t>-105 kg</t>
  </si>
  <si>
    <t>Bogdans Žukovskis</t>
  </si>
  <si>
    <t>Reinis Kaudzītis</t>
  </si>
  <si>
    <t>F1</t>
  </si>
  <si>
    <t>Artūrs Brūveris</t>
  </si>
  <si>
    <t>Černovs Artjoms</t>
  </si>
  <si>
    <t>Ervīns Zods</t>
  </si>
  <si>
    <t>Pāvels Nazarovs</t>
  </si>
  <si>
    <t>Dmitrijs Čebaņenko</t>
  </si>
  <si>
    <t>Gints Rīders</t>
  </si>
  <si>
    <t>Ojārs Ūdris</t>
  </si>
  <si>
    <t>Romāns Pētersons</t>
  </si>
  <si>
    <t>Dāvids Vasiļjevs</t>
  </si>
  <si>
    <t>Spēka Pasaule "Alūksne"</t>
  </si>
  <si>
    <t>Dāvis Katkūns</t>
  </si>
  <si>
    <t xml:space="preserve">Jurijs Djukovs </t>
  </si>
  <si>
    <t>Arkan</t>
  </si>
  <si>
    <t>Matvejevs Eduards</t>
  </si>
  <si>
    <t>Mārtiņš Bruģmanis</t>
  </si>
  <si>
    <t>Viktors Gromovs</t>
  </si>
  <si>
    <t>Riga Strong</t>
  </si>
  <si>
    <t>Ceplītis Edvīns</t>
  </si>
  <si>
    <t>Dāvis Bečs</t>
  </si>
  <si>
    <t>Deniss Volkovs</t>
  </si>
  <si>
    <t>Gatis Grandāns</t>
  </si>
  <si>
    <t>Madona SCK</t>
  </si>
  <si>
    <t>Igors Orlovs</t>
  </si>
  <si>
    <t>Mārtiņš Markovs</t>
  </si>
  <si>
    <t>Ralfs Augulis</t>
  </si>
  <si>
    <t>Bauska</t>
  </si>
  <si>
    <t>Riekstiņš Marks</t>
  </si>
  <si>
    <t>Arvis Briediņš</t>
  </si>
  <si>
    <t>Jonatans Ķezberis</t>
  </si>
  <si>
    <t>Māris Pakarns</t>
  </si>
  <si>
    <t>Vilmārs Bravackis</t>
  </si>
  <si>
    <t>-120 kg</t>
  </si>
  <si>
    <t>Briģis Agnis</t>
  </si>
  <si>
    <t>Karjavčenko Artūrs</t>
  </si>
  <si>
    <t>Reinis Eglītis</t>
  </si>
  <si>
    <t>Vadims Čerņevičs</t>
  </si>
  <si>
    <t>Staņislavs Holkins</t>
  </si>
  <si>
    <t>Aivis Bērziņš</t>
  </si>
  <si>
    <t>Bergholds Jānis</t>
  </si>
  <si>
    <t>Jurijs Samoļotovs</t>
  </si>
  <si>
    <t>Viktors Ļimankins</t>
  </si>
  <si>
    <t>Aldis  Feldmanis</t>
  </si>
  <si>
    <t>Aleksejs Ščubakovs</t>
  </si>
  <si>
    <t>Apse Guntis</t>
  </si>
  <si>
    <t>Dzenis Rolands</t>
  </si>
  <si>
    <t>Iļja Opikovs</t>
  </si>
  <si>
    <t>Rolands Degro</t>
  </si>
  <si>
    <t>Jēkabpils SC</t>
  </si>
  <si>
    <t xml:space="preserve">Aleksandrs Malašonoks </t>
  </si>
  <si>
    <t>Andris Lūsis</t>
  </si>
  <si>
    <t>Andžejs Riba</t>
  </si>
  <si>
    <t>Steļmahs Jānis</t>
  </si>
  <si>
    <t>Vazdiķis Artūrs</t>
  </si>
  <si>
    <t>Agris Freija</t>
  </si>
  <si>
    <t>Arvis Augstkalns</t>
  </si>
  <si>
    <t>Genādijs Vladimirovs</t>
  </si>
  <si>
    <t>Māris Barovskis</t>
  </si>
  <si>
    <t>Šelkovskis Janeks</t>
  </si>
  <si>
    <t>Zujevs Valērijs</t>
  </si>
  <si>
    <t>Oļegs Jeremejevs</t>
  </si>
  <si>
    <t>Juzups Māris</t>
  </si>
  <si>
    <t>Raivis Popovs</t>
  </si>
  <si>
    <t>Spēka Klubs "Georgs 5"</t>
  </si>
  <si>
    <t>TM Security</t>
  </si>
  <si>
    <t>Jevgenijs Dunajevskis</t>
  </si>
  <si>
    <t>120+ kg</t>
  </si>
  <si>
    <t>Jānis Stūris</t>
  </si>
  <si>
    <t>Dimitrijs Osits</t>
  </si>
  <si>
    <t>Karens Kasabjans</t>
  </si>
  <si>
    <t>Dmitrijs Stepenko</t>
  </si>
  <si>
    <t>Edijs Ezeriņš</t>
  </si>
  <si>
    <t>Garkuša Jurijs</t>
  </si>
  <si>
    <t>Litvinko Andrejs</t>
  </si>
  <si>
    <t>Lūsa Antis Dāvids</t>
  </si>
  <si>
    <t>Guntis Zvejnieks</t>
  </si>
  <si>
    <t>Siguldas Panatta</t>
  </si>
  <si>
    <t>Mihails Guiters</t>
  </si>
  <si>
    <t>Uldis Veliks</t>
  </si>
  <si>
    <t>Artūrs Ružs</t>
  </si>
  <si>
    <t>Felikss Žieds</t>
  </si>
  <si>
    <t>105+ kg</t>
  </si>
  <si>
    <t>Aivars Vilciņš</t>
  </si>
  <si>
    <t>Dzintars Roga</t>
  </si>
  <si>
    <t>Ervins Dilbo</t>
  </si>
  <si>
    <t>Baldone  Nutrend</t>
  </si>
  <si>
    <t>Edmunds Andrups</t>
  </si>
  <si>
    <t>Ventspils</t>
  </si>
  <si>
    <t>Jevgēnijs Vorobjovs</t>
  </si>
  <si>
    <t>Rimantas Sakeris</t>
  </si>
  <si>
    <t>LT Power</t>
  </si>
  <si>
    <t>Anatolijs Kuzmins</t>
  </si>
  <si>
    <t>Arvīds Jarāns</t>
  </si>
  <si>
    <t>SK "Iļģuciems"</t>
  </si>
  <si>
    <t>Juris Červids</t>
  </si>
  <si>
    <t>Alfrēds Graudiņš</t>
  </si>
  <si>
    <t>Roberts Šeņins</t>
  </si>
  <si>
    <t>Voldemārs Arnis</t>
  </si>
  <si>
    <t>Jānis Lapels</t>
  </si>
  <si>
    <t>Ēriks Stalgēvičs</t>
  </si>
  <si>
    <t>Jānis Babris</t>
  </si>
  <si>
    <t>Aivars Gailītis</t>
  </si>
  <si>
    <t>Sergejs Čulkovs</t>
  </si>
  <si>
    <t>Grupa</t>
  </si>
  <si>
    <t>GK</t>
  </si>
  <si>
    <t>Svara kat.</t>
  </si>
  <si>
    <t>Atlēts</t>
  </si>
  <si>
    <t>Dz. Gads</t>
  </si>
  <si>
    <t>Komanda</t>
  </si>
  <si>
    <t>Dzimums</t>
  </si>
  <si>
    <t>Izloze</t>
  </si>
  <si>
    <t>Personīgais svars</t>
  </si>
  <si>
    <t>Svars uz stieņa</t>
  </si>
  <si>
    <t>Uzspiestās reizes</t>
  </si>
  <si>
    <t>Vieta</t>
  </si>
  <si>
    <t>Kom. Punkti</t>
  </si>
  <si>
    <t>s</t>
  </si>
  <si>
    <t>v</t>
  </si>
  <si>
    <t>Peculevics Andrejs</t>
  </si>
  <si>
    <t>Andris Grigolovičs</t>
  </si>
  <si>
    <t>Deniss Koltasovs</t>
  </si>
  <si>
    <t>Andris Beķeris</t>
  </si>
  <si>
    <t>Vsevolods Leonovs</t>
  </si>
  <si>
    <t>Sergejs Derbins</t>
  </si>
  <si>
    <t>Extreme</t>
  </si>
  <si>
    <t>Maksims Gordejevs</t>
  </si>
  <si>
    <t>Aleksejs Losevs</t>
  </si>
  <si>
    <t>Einārs Skangalis</t>
  </si>
  <si>
    <t>Sergejs Mahsumovs</t>
  </si>
  <si>
    <t>Rīga Strong</t>
  </si>
  <si>
    <t>Titan Riga</t>
  </si>
  <si>
    <t>Aleksejs Drozdovs</t>
  </si>
  <si>
    <t>Tatjana Guseva</t>
  </si>
  <si>
    <t>Artūrs Škuļteckis</t>
  </si>
  <si>
    <t>Absolūti labākie</t>
  </si>
  <si>
    <t>2014. gada 24. maijā, Rīga, Latvija</t>
  </si>
  <si>
    <t>REZULTĀTI</t>
  </si>
  <si>
    <t>Komandas</t>
  </si>
  <si>
    <t>Punkti</t>
  </si>
  <si>
    <t>Vienāds vietu skaits (1., 2. un 3.), Atlētikai varāk uzspiesto reižu</t>
  </si>
  <si>
    <t>38 uzspiestas reizes</t>
  </si>
  <si>
    <t>29 uzspiestas reizes</t>
  </si>
  <si>
    <t>21 uzspiesta reize</t>
  </si>
  <si>
    <t>18/19</t>
  </si>
  <si>
    <t>12 uzspiestas reizes</t>
  </si>
  <si>
    <t>15 uzspiestas reizes</t>
  </si>
  <si>
    <t>17 uzspiestas reizes</t>
  </si>
  <si>
    <t>25/26</t>
  </si>
  <si>
    <t>INFO</t>
  </si>
  <si>
    <t>Sacensību direktors</t>
  </si>
  <si>
    <t>Vitālijs Dubovs</t>
  </si>
  <si>
    <t>Galvenais sekretārs</t>
  </si>
  <si>
    <t>Uģis Meijers</t>
  </si>
  <si>
    <t>Galvenais tiesnesis</t>
  </si>
  <si>
    <t>Almants Vītols</t>
  </si>
  <si>
    <t>Tiesnesis</t>
  </si>
  <si>
    <t>Andrejs Rožlapa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</si>
</sst>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5" fontId="1" fillId="0" borderId="0" applyFill="0" applyBorder="0" applyAlignment="0" applyProtection="0"/>
    <xf numFmtId="174" fontId="1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6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13" borderId="0" xfId="0" applyFont="1" applyFill="1" applyAlignment="1">
      <alignment horizontal="center"/>
    </xf>
    <xf numFmtId="0" fontId="3" fillId="13" borderId="0" xfId="0" applyFont="1" applyFill="1" applyAlignment="1" quotePrefix="1">
      <alignment horizontal="center"/>
    </xf>
    <xf numFmtId="0" fontId="0" fillId="0" borderId="0" xfId="0" applyFont="1" applyAlignment="1">
      <alignment horizontal="center"/>
    </xf>
    <xf numFmtId="0" fontId="28" fillId="0" borderId="0" xfId="44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13" borderId="0" xfId="0" applyFill="1" applyAlignment="1" quotePrefix="1">
      <alignment horizontal="center"/>
    </xf>
    <xf numFmtId="0" fontId="0" fillId="13" borderId="0" xfId="0" applyFill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werliftings.lv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1"/>
  <sheetViews>
    <sheetView tabSelected="1" zoomScalePageLayoutView="0" workbookViewId="0" topLeftCell="A1">
      <selection activeCell="A1" sqref="A1:I1"/>
    </sheetView>
  </sheetViews>
  <sheetFormatPr defaultColWidth="11.421875" defaultRowHeight="15"/>
  <cols>
    <col min="1" max="1" width="9.140625" style="23" customWidth="1"/>
    <col min="2" max="2" width="22.421875" style="0" bestFit="1" customWidth="1"/>
    <col min="3" max="3" width="8.421875" style="23" bestFit="1" customWidth="1"/>
    <col min="4" max="4" width="24.140625" style="0" bestFit="1" customWidth="1"/>
    <col min="5" max="5" width="6.140625" style="23" bestFit="1" customWidth="1"/>
    <col min="6" max="6" width="16.00390625" style="26" bestFit="1" customWidth="1"/>
    <col min="7" max="7" width="14.00390625" style="23" bestFit="1" customWidth="1"/>
    <col min="8" max="8" width="16.140625" style="23" bestFit="1" customWidth="1"/>
    <col min="9" max="9" width="11.7109375" style="23" bestFit="1" customWidth="1"/>
    <col min="10" max="10" width="9.140625" style="0" customWidth="1"/>
    <col min="11" max="12" width="22.28125" style="0" customWidth="1"/>
    <col min="13" max="16384" width="9.140625" style="0" customWidth="1"/>
  </cols>
  <sheetData>
    <row r="1" spans="1:9" ht="15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5">
      <c r="A2" s="34" t="s">
        <v>1</v>
      </c>
      <c r="B2" s="35"/>
      <c r="C2" s="35"/>
      <c r="D2" s="35"/>
      <c r="E2" s="35"/>
      <c r="F2" s="35"/>
      <c r="G2" s="35"/>
      <c r="H2" s="35"/>
      <c r="I2" s="35"/>
    </row>
    <row r="3" spans="1:9" ht="15">
      <c r="A3" s="36" t="s">
        <v>2</v>
      </c>
      <c r="B3" s="36"/>
      <c r="C3" s="36"/>
      <c r="D3" s="36"/>
      <c r="E3" s="36"/>
      <c r="F3" s="36"/>
      <c r="G3" s="36"/>
      <c r="H3" s="36"/>
      <c r="I3" s="36"/>
    </row>
    <row r="4" spans="1:9" ht="15">
      <c r="A4" s="33" t="s">
        <v>203</v>
      </c>
      <c r="B4" s="33"/>
      <c r="C4" s="33"/>
      <c r="D4" s="33"/>
      <c r="E4" s="33"/>
      <c r="F4" s="33"/>
      <c r="G4" s="33"/>
      <c r="H4" s="33"/>
      <c r="I4" s="33"/>
    </row>
    <row r="5" spans="1:9" ht="15">
      <c r="A5" s="36" t="s">
        <v>204</v>
      </c>
      <c r="B5" s="36"/>
      <c r="C5" s="36"/>
      <c r="D5" s="36"/>
      <c r="E5" s="36"/>
      <c r="F5" s="36"/>
      <c r="G5" s="36"/>
      <c r="H5" s="36"/>
      <c r="I5" s="36"/>
    </row>
    <row r="7" spans="1:9" ht="15">
      <c r="A7" s="24" t="s">
        <v>182</v>
      </c>
      <c r="B7" s="22" t="s">
        <v>174</v>
      </c>
      <c r="C7" s="24" t="s">
        <v>175</v>
      </c>
      <c r="D7" s="22" t="s">
        <v>176</v>
      </c>
      <c r="E7" s="24" t="s">
        <v>178</v>
      </c>
      <c r="F7" s="25" t="s">
        <v>179</v>
      </c>
      <c r="G7" s="24" t="s">
        <v>180</v>
      </c>
      <c r="H7" s="24" t="s">
        <v>181</v>
      </c>
      <c r="I7" s="24" t="s">
        <v>183</v>
      </c>
    </row>
    <row r="8" spans="1:9" ht="15">
      <c r="A8" s="29" t="s">
        <v>3</v>
      </c>
      <c r="B8" s="29"/>
      <c r="C8" s="29"/>
      <c r="D8" s="29"/>
      <c r="E8" s="29"/>
      <c r="F8" s="29"/>
      <c r="G8" s="29"/>
      <c r="H8" s="29"/>
      <c r="I8" s="29"/>
    </row>
    <row r="9" spans="1:12" ht="15">
      <c r="A9" s="37" t="s">
        <v>5</v>
      </c>
      <c r="B9" s="38"/>
      <c r="C9" s="38"/>
      <c r="D9" s="38"/>
      <c r="E9" s="38"/>
      <c r="F9" s="38"/>
      <c r="G9" s="38"/>
      <c r="H9" s="38"/>
      <c r="I9" s="38"/>
      <c r="K9" s="31" t="s">
        <v>4</v>
      </c>
      <c r="L9" s="32"/>
    </row>
    <row r="10" spans="1:12" ht="15">
      <c r="A10" s="23">
        <v>1</v>
      </c>
      <c r="B10" t="s">
        <v>30</v>
      </c>
      <c r="C10" s="23">
        <v>1967</v>
      </c>
      <c r="D10" t="s">
        <v>23</v>
      </c>
      <c r="E10" s="23">
        <v>57</v>
      </c>
      <c r="F10" s="26">
        <v>54.9</v>
      </c>
      <c r="G10" s="23">
        <v>28</v>
      </c>
      <c r="H10" s="23">
        <v>74</v>
      </c>
      <c r="I10" s="23">
        <v>12</v>
      </c>
      <c r="K10" t="s">
        <v>3</v>
      </c>
      <c r="L10" s="23">
        <v>17</v>
      </c>
    </row>
    <row r="11" spans="1:12" ht="15">
      <c r="A11" s="23">
        <v>2</v>
      </c>
      <c r="B11" t="s">
        <v>27</v>
      </c>
      <c r="C11" s="23">
        <v>1961</v>
      </c>
      <c r="D11" t="s">
        <v>28</v>
      </c>
      <c r="E11" s="23">
        <v>54</v>
      </c>
      <c r="F11" s="26">
        <v>51.7</v>
      </c>
      <c r="G11" s="23">
        <v>26</v>
      </c>
      <c r="H11" s="23">
        <v>61</v>
      </c>
      <c r="I11" s="23">
        <v>9</v>
      </c>
      <c r="K11" t="s">
        <v>8</v>
      </c>
      <c r="L11" s="23">
        <v>19</v>
      </c>
    </row>
    <row r="12" spans="1:12" ht="15">
      <c r="A12" s="23">
        <v>3</v>
      </c>
      <c r="B12" t="s">
        <v>200</v>
      </c>
      <c r="C12" s="23">
        <v>1982</v>
      </c>
      <c r="D12" t="s">
        <v>29</v>
      </c>
      <c r="E12" s="23">
        <v>75</v>
      </c>
      <c r="F12" s="26">
        <v>51.8</v>
      </c>
      <c r="G12" s="23">
        <v>26</v>
      </c>
      <c r="H12" s="23">
        <v>40</v>
      </c>
      <c r="I12" s="23">
        <v>8</v>
      </c>
      <c r="K12" t="s">
        <v>10</v>
      </c>
      <c r="L12" s="23">
        <v>33</v>
      </c>
    </row>
    <row r="13" spans="1:12" ht="15">
      <c r="A13" s="23">
        <v>4</v>
      </c>
      <c r="B13" t="s">
        <v>24</v>
      </c>
      <c r="C13" s="23">
        <v>1989</v>
      </c>
      <c r="D13" t="s">
        <v>23</v>
      </c>
      <c r="E13" s="23">
        <v>79</v>
      </c>
      <c r="F13" s="26">
        <v>56.4</v>
      </c>
      <c r="G13" s="23">
        <v>29</v>
      </c>
      <c r="H13" s="23">
        <v>38</v>
      </c>
      <c r="I13" s="23">
        <v>7</v>
      </c>
      <c r="K13" t="s">
        <v>12</v>
      </c>
      <c r="L13" s="23">
        <v>32</v>
      </c>
    </row>
    <row r="14" spans="1:12" ht="15">
      <c r="A14" s="23">
        <v>5</v>
      </c>
      <c r="B14" t="s">
        <v>25</v>
      </c>
      <c r="C14" s="23">
        <v>1978</v>
      </c>
      <c r="D14" t="s">
        <v>26</v>
      </c>
      <c r="E14" s="23">
        <v>26</v>
      </c>
      <c r="F14" s="26">
        <v>55.4</v>
      </c>
      <c r="G14" s="23">
        <v>28</v>
      </c>
      <c r="H14" s="23">
        <v>34</v>
      </c>
      <c r="I14" s="23">
        <v>6</v>
      </c>
      <c r="K14" t="s">
        <v>14</v>
      </c>
      <c r="L14" s="23">
        <v>18</v>
      </c>
    </row>
    <row r="15" spans="1:12" ht="15">
      <c r="A15" s="23">
        <v>6</v>
      </c>
      <c r="B15" t="s">
        <v>22</v>
      </c>
      <c r="C15" s="23">
        <v>1985</v>
      </c>
      <c r="D15" t="s">
        <v>23</v>
      </c>
      <c r="E15" s="23">
        <v>22</v>
      </c>
      <c r="F15" s="26">
        <v>49.5</v>
      </c>
      <c r="G15" s="23">
        <v>25</v>
      </c>
      <c r="H15" s="23">
        <v>30</v>
      </c>
      <c r="I15" s="23">
        <v>5</v>
      </c>
      <c r="K15" t="s">
        <v>16</v>
      </c>
      <c r="L15" s="23">
        <v>14</v>
      </c>
    </row>
    <row r="16" spans="1:12" ht="15">
      <c r="A16" s="23">
        <v>7</v>
      </c>
      <c r="B16" t="s">
        <v>15</v>
      </c>
      <c r="C16" s="23">
        <v>1994</v>
      </c>
      <c r="D16" t="s">
        <v>9</v>
      </c>
      <c r="E16" s="23">
        <v>49</v>
      </c>
      <c r="F16" s="26">
        <v>51.2</v>
      </c>
      <c r="G16" s="23">
        <v>26</v>
      </c>
      <c r="H16" s="23">
        <v>22</v>
      </c>
      <c r="I16" s="23">
        <v>4</v>
      </c>
      <c r="K16" s="24" t="s">
        <v>18</v>
      </c>
      <c r="L16" s="24">
        <f>SUM(L10:L15)</f>
        <v>133</v>
      </c>
    </row>
    <row r="17" spans="1:9" ht="15">
      <c r="A17" s="23">
        <v>8</v>
      </c>
      <c r="B17" t="s">
        <v>17</v>
      </c>
      <c r="C17" s="23">
        <v>1994</v>
      </c>
      <c r="D17" t="s">
        <v>7</v>
      </c>
      <c r="E17" s="23">
        <v>46</v>
      </c>
      <c r="F17" s="26">
        <v>54.75</v>
      </c>
      <c r="G17" s="23">
        <v>28</v>
      </c>
      <c r="H17" s="23">
        <v>17</v>
      </c>
      <c r="I17" s="23">
        <v>3</v>
      </c>
    </row>
    <row r="18" spans="1:12" ht="15">
      <c r="A18" s="23">
        <v>9</v>
      </c>
      <c r="B18" t="s">
        <v>6</v>
      </c>
      <c r="C18" s="23">
        <v>1999</v>
      </c>
      <c r="D18" t="s">
        <v>7</v>
      </c>
      <c r="E18" s="23">
        <v>67</v>
      </c>
      <c r="F18" s="26">
        <v>53.05</v>
      </c>
      <c r="G18" s="23">
        <v>27</v>
      </c>
      <c r="H18" s="23">
        <v>16</v>
      </c>
      <c r="I18" s="23">
        <v>2</v>
      </c>
      <c r="K18" s="31" t="s">
        <v>216</v>
      </c>
      <c r="L18" s="32"/>
    </row>
    <row r="19" spans="1:12" ht="15">
      <c r="A19" s="37" t="s">
        <v>31</v>
      </c>
      <c r="B19" s="38"/>
      <c r="C19" s="38"/>
      <c r="D19" s="38"/>
      <c r="E19" s="38"/>
      <c r="F19" s="38"/>
      <c r="G19" s="38"/>
      <c r="H19" s="38"/>
      <c r="I19" s="38"/>
      <c r="K19" t="s">
        <v>217</v>
      </c>
      <c r="L19" t="s">
        <v>218</v>
      </c>
    </row>
    <row r="20" spans="1:12" ht="15">
      <c r="A20" s="23">
        <v>1</v>
      </c>
      <c r="B20" t="s">
        <v>11</v>
      </c>
      <c r="C20" s="23">
        <v>1983</v>
      </c>
      <c r="D20" t="s">
        <v>9</v>
      </c>
      <c r="E20" s="23">
        <v>47</v>
      </c>
      <c r="F20" s="26">
        <v>60.25</v>
      </c>
      <c r="G20" s="23">
        <v>31</v>
      </c>
      <c r="H20" s="23">
        <v>34</v>
      </c>
      <c r="I20" s="23">
        <v>12</v>
      </c>
      <c r="K20" t="s">
        <v>219</v>
      </c>
      <c r="L20" t="s">
        <v>220</v>
      </c>
    </row>
    <row r="21" spans="1:12" ht="15">
      <c r="A21" s="23">
        <v>2</v>
      </c>
      <c r="B21" t="s">
        <v>19</v>
      </c>
      <c r="C21" s="23">
        <v>1988</v>
      </c>
      <c r="D21" t="s">
        <v>9</v>
      </c>
      <c r="E21" s="23">
        <v>39</v>
      </c>
      <c r="F21" s="26">
        <v>59.85</v>
      </c>
      <c r="G21" s="23">
        <v>30</v>
      </c>
      <c r="H21" s="23">
        <v>28</v>
      </c>
      <c r="I21" s="23">
        <v>9</v>
      </c>
      <c r="K21" t="s">
        <v>221</v>
      </c>
      <c r="L21" t="s">
        <v>222</v>
      </c>
    </row>
    <row r="22" spans="1:12" ht="15">
      <c r="A22" s="23">
        <v>3</v>
      </c>
      <c r="B22" t="s">
        <v>34</v>
      </c>
      <c r="C22" s="23">
        <v>1978</v>
      </c>
      <c r="D22" t="s">
        <v>35</v>
      </c>
      <c r="E22" s="23">
        <v>11</v>
      </c>
      <c r="F22" s="26">
        <v>79.55</v>
      </c>
      <c r="G22" s="23">
        <v>40</v>
      </c>
      <c r="H22" s="23">
        <v>25</v>
      </c>
      <c r="I22" s="23">
        <v>8</v>
      </c>
      <c r="K22" t="s">
        <v>223</v>
      </c>
      <c r="L22" t="s">
        <v>224</v>
      </c>
    </row>
    <row r="23" spans="1:9" ht="15">
      <c r="A23" s="23">
        <v>4</v>
      </c>
      <c r="B23" t="s">
        <v>13</v>
      </c>
      <c r="C23" s="23">
        <v>1985</v>
      </c>
      <c r="D23" t="s">
        <v>9</v>
      </c>
      <c r="E23" s="23">
        <v>80</v>
      </c>
      <c r="F23" s="26">
        <v>59.8</v>
      </c>
      <c r="G23" s="23">
        <v>30</v>
      </c>
      <c r="H23" s="23">
        <v>22</v>
      </c>
      <c r="I23" s="23">
        <v>7</v>
      </c>
    </row>
    <row r="24" spans="1:9" ht="15">
      <c r="A24" s="23">
        <v>5</v>
      </c>
      <c r="B24" t="s">
        <v>33</v>
      </c>
      <c r="C24" s="23">
        <v>1984</v>
      </c>
      <c r="D24" t="s">
        <v>9</v>
      </c>
      <c r="E24" s="23">
        <v>11</v>
      </c>
      <c r="F24" s="26">
        <v>61.95</v>
      </c>
      <c r="G24" s="23">
        <v>31</v>
      </c>
      <c r="H24" s="23">
        <v>20</v>
      </c>
      <c r="I24" s="23">
        <v>6</v>
      </c>
    </row>
    <row r="25" spans="1:9" ht="15">
      <c r="A25" s="23">
        <v>6</v>
      </c>
      <c r="B25" t="s">
        <v>21</v>
      </c>
      <c r="C25" s="23">
        <v>1987</v>
      </c>
      <c r="D25" t="s">
        <v>9</v>
      </c>
      <c r="E25" s="23">
        <v>40</v>
      </c>
      <c r="F25" s="26">
        <v>64.9</v>
      </c>
      <c r="G25" s="23">
        <v>33</v>
      </c>
      <c r="H25" s="23">
        <v>20</v>
      </c>
      <c r="I25" s="23">
        <v>5</v>
      </c>
    </row>
    <row r="26" spans="1:9" ht="15">
      <c r="A26" s="23">
        <v>7</v>
      </c>
      <c r="B26" t="s">
        <v>32</v>
      </c>
      <c r="C26" s="23">
        <v>1995</v>
      </c>
      <c r="D26" t="s">
        <v>7</v>
      </c>
      <c r="E26" s="23">
        <v>86</v>
      </c>
      <c r="F26" s="26">
        <v>61</v>
      </c>
      <c r="G26" s="23">
        <v>31</v>
      </c>
      <c r="H26" s="23">
        <v>20</v>
      </c>
      <c r="I26" s="23">
        <v>4</v>
      </c>
    </row>
    <row r="27" spans="1:9" ht="15">
      <c r="A27" s="23">
        <v>8</v>
      </c>
      <c r="B27" t="s">
        <v>20</v>
      </c>
      <c r="C27" s="23">
        <v>1994</v>
      </c>
      <c r="D27" t="s">
        <v>9</v>
      </c>
      <c r="E27" s="23">
        <v>16</v>
      </c>
      <c r="F27" s="26">
        <v>64.75</v>
      </c>
      <c r="G27" s="23">
        <v>33</v>
      </c>
      <c r="H27" s="23">
        <v>5</v>
      </c>
      <c r="I27" s="23">
        <v>3</v>
      </c>
    </row>
    <row r="29" spans="1:9" ht="15">
      <c r="A29" s="31" t="s">
        <v>202</v>
      </c>
      <c r="B29" s="31"/>
      <c r="C29" s="31"/>
      <c r="D29" s="31"/>
      <c r="E29" s="31"/>
      <c r="F29" s="31"/>
      <c r="G29" s="31"/>
      <c r="H29" s="31"/>
      <c r="I29" s="31"/>
    </row>
    <row r="30" spans="1:8" ht="15">
      <c r="A30" s="23">
        <v>1</v>
      </c>
      <c r="B30" t="s">
        <v>30</v>
      </c>
      <c r="C30" s="23">
        <v>1967</v>
      </c>
      <c r="D30" t="s">
        <v>23</v>
      </c>
      <c r="E30" s="23">
        <v>57</v>
      </c>
      <c r="F30" s="26">
        <v>54.9</v>
      </c>
      <c r="G30" s="23">
        <v>28</v>
      </c>
      <c r="H30" s="23">
        <v>74</v>
      </c>
    </row>
    <row r="31" spans="1:8" ht="15">
      <c r="A31" s="23">
        <v>2</v>
      </c>
      <c r="B31" t="s">
        <v>27</v>
      </c>
      <c r="C31" s="23">
        <v>1961</v>
      </c>
      <c r="D31" t="s">
        <v>28</v>
      </c>
      <c r="E31" s="23">
        <v>54</v>
      </c>
      <c r="F31" s="26">
        <v>51.7</v>
      </c>
      <c r="G31" s="23">
        <v>26</v>
      </c>
      <c r="H31" s="23">
        <v>61</v>
      </c>
    </row>
    <row r="32" spans="1:8" ht="15">
      <c r="A32" s="23">
        <v>3</v>
      </c>
      <c r="B32" t="s">
        <v>200</v>
      </c>
      <c r="C32" s="23">
        <v>1982</v>
      </c>
      <c r="D32" t="s">
        <v>29</v>
      </c>
      <c r="E32" s="23">
        <v>75</v>
      </c>
      <c r="F32" s="26">
        <v>51.8</v>
      </c>
      <c r="G32" s="23">
        <v>26</v>
      </c>
      <c r="H32" s="23">
        <v>40</v>
      </c>
    </row>
    <row r="34" spans="1:9" ht="15">
      <c r="A34" s="29" t="s">
        <v>8</v>
      </c>
      <c r="B34" s="29"/>
      <c r="C34" s="29"/>
      <c r="D34" s="29"/>
      <c r="E34" s="29"/>
      <c r="F34" s="29"/>
      <c r="G34" s="29"/>
      <c r="H34" s="29"/>
      <c r="I34" s="29"/>
    </row>
    <row r="35" spans="1:9" ht="15">
      <c r="A35" s="37" t="s">
        <v>36</v>
      </c>
      <c r="B35" s="38"/>
      <c r="C35" s="38"/>
      <c r="D35" s="38"/>
      <c r="E35" s="38"/>
      <c r="F35" s="38"/>
      <c r="G35" s="38"/>
      <c r="H35" s="38"/>
      <c r="I35" s="38"/>
    </row>
    <row r="36" spans="1:9" ht="15">
      <c r="A36" s="23">
        <v>1</v>
      </c>
      <c r="B36" t="s">
        <v>37</v>
      </c>
      <c r="C36" s="23">
        <v>1996</v>
      </c>
      <c r="D36" t="s">
        <v>38</v>
      </c>
      <c r="E36" s="23">
        <v>70</v>
      </c>
      <c r="F36" s="26">
        <v>50.25</v>
      </c>
      <c r="G36" s="23">
        <v>51</v>
      </c>
      <c r="H36" s="23">
        <v>13</v>
      </c>
      <c r="I36" s="23">
        <v>12</v>
      </c>
    </row>
    <row r="37" spans="1:9" ht="15">
      <c r="A37" s="37" t="s">
        <v>41</v>
      </c>
      <c r="B37" s="38"/>
      <c r="C37" s="38"/>
      <c r="D37" s="38"/>
      <c r="E37" s="38"/>
      <c r="F37" s="38"/>
      <c r="G37" s="38"/>
      <c r="H37" s="38"/>
      <c r="I37" s="38"/>
    </row>
    <row r="38" spans="1:9" ht="15">
      <c r="A38" s="23">
        <v>1</v>
      </c>
      <c r="B38" t="s">
        <v>188</v>
      </c>
      <c r="C38" s="23">
        <v>1997</v>
      </c>
      <c r="D38" t="s">
        <v>38</v>
      </c>
      <c r="E38" s="23">
        <v>78</v>
      </c>
      <c r="F38" s="26">
        <v>56.2</v>
      </c>
      <c r="G38" s="23">
        <v>57</v>
      </c>
      <c r="H38" s="23">
        <v>24</v>
      </c>
      <c r="I38" s="23">
        <v>12</v>
      </c>
    </row>
    <row r="39" spans="1:9" ht="15">
      <c r="A39" s="23">
        <v>2</v>
      </c>
      <c r="B39" t="s">
        <v>39</v>
      </c>
      <c r="C39" s="23">
        <v>1997</v>
      </c>
      <c r="D39" t="s">
        <v>40</v>
      </c>
      <c r="E39" s="23">
        <v>49</v>
      </c>
      <c r="F39" s="26">
        <v>53.6</v>
      </c>
      <c r="G39" s="23">
        <v>54</v>
      </c>
      <c r="H39" s="23">
        <v>21</v>
      </c>
      <c r="I39" s="23">
        <v>9</v>
      </c>
    </row>
    <row r="40" spans="1:9" ht="15">
      <c r="A40" s="23">
        <v>3</v>
      </c>
      <c r="B40" t="s">
        <v>42</v>
      </c>
      <c r="C40" s="23">
        <v>1996</v>
      </c>
      <c r="D40" t="s">
        <v>43</v>
      </c>
      <c r="E40" s="23">
        <v>51</v>
      </c>
      <c r="F40" s="26">
        <v>57.6</v>
      </c>
      <c r="G40" s="23">
        <v>58</v>
      </c>
      <c r="H40" s="23">
        <v>8</v>
      </c>
      <c r="I40" s="23">
        <v>8</v>
      </c>
    </row>
    <row r="41" spans="1:9" ht="15">
      <c r="A41" s="23">
        <v>4</v>
      </c>
      <c r="B41" t="s">
        <v>44</v>
      </c>
      <c r="C41" s="23">
        <v>1996</v>
      </c>
      <c r="D41" t="s">
        <v>7</v>
      </c>
      <c r="E41" s="23">
        <v>2</v>
      </c>
      <c r="F41" s="26">
        <v>58.9</v>
      </c>
      <c r="G41" s="23">
        <v>59</v>
      </c>
      <c r="H41" s="23">
        <v>6</v>
      </c>
      <c r="I41" s="23">
        <v>7</v>
      </c>
    </row>
    <row r="42" spans="1:9" ht="15">
      <c r="A42" s="37" t="s">
        <v>45</v>
      </c>
      <c r="B42" s="38"/>
      <c r="C42" s="38"/>
      <c r="D42" s="38"/>
      <c r="E42" s="38"/>
      <c r="F42" s="38"/>
      <c r="G42" s="38"/>
      <c r="H42" s="38"/>
      <c r="I42" s="38"/>
    </row>
    <row r="43" spans="1:9" ht="15">
      <c r="A43" s="23">
        <v>1</v>
      </c>
      <c r="B43" t="s">
        <v>49</v>
      </c>
      <c r="C43" s="23">
        <v>1997</v>
      </c>
      <c r="D43" t="s">
        <v>43</v>
      </c>
      <c r="E43" s="23">
        <v>1</v>
      </c>
      <c r="F43" s="26">
        <v>65.25</v>
      </c>
      <c r="G43" s="23">
        <v>66</v>
      </c>
      <c r="H43" s="23">
        <v>25</v>
      </c>
      <c r="I43" s="23">
        <v>12</v>
      </c>
    </row>
    <row r="44" spans="1:9" ht="15">
      <c r="A44" s="23">
        <v>2</v>
      </c>
      <c r="B44" t="s">
        <v>46</v>
      </c>
      <c r="C44" s="23">
        <v>1996</v>
      </c>
      <c r="D44" t="s">
        <v>47</v>
      </c>
      <c r="E44" s="23">
        <v>65</v>
      </c>
      <c r="F44" s="26">
        <v>65.95</v>
      </c>
      <c r="G44" s="23">
        <v>66</v>
      </c>
      <c r="H44" s="23">
        <v>17</v>
      </c>
      <c r="I44" s="23">
        <v>9</v>
      </c>
    </row>
    <row r="45" spans="1:9" ht="15">
      <c r="A45" s="23">
        <v>3</v>
      </c>
      <c r="B45" t="s">
        <v>50</v>
      </c>
      <c r="C45" s="23">
        <v>1996</v>
      </c>
      <c r="D45" t="s">
        <v>51</v>
      </c>
      <c r="E45" s="23">
        <v>90</v>
      </c>
      <c r="F45" s="26">
        <v>62.05</v>
      </c>
      <c r="G45" s="23">
        <v>63</v>
      </c>
      <c r="H45" s="23">
        <v>17</v>
      </c>
      <c r="I45" s="23">
        <v>8</v>
      </c>
    </row>
    <row r="46" spans="1:9" ht="15">
      <c r="A46" s="37" t="s">
        <v>52</v>
      </c>
      <c r="B46" s="38"/>
      <c r="C46" s="38"/>
      <c r="D46" s="38"/>
      <c r="E46" s="38"/>
      <c r="F46" s="38"/>
      <c r="G46" s="38"/>
      <c r="H46" s="38"/>
      <c r="I46" s="38"/>
    </row>
    <row r="47" spans="1:9" ht="15">
      <c r="A47" s="23">
        <v>1</v>
      </c>
      <c r="B47" t="s">
        <v>48</v>
      </c>
      <c r="C47" s="23">
        <v>1996</v>
      </c>
      <c r="D47" t="s">
        <v>38</v>
      </c>
      <c r="E47" s="23">
        <v>86</v>
      </c>
      <c r="F47" s="26">
        <v>66.5</v>
      </c>
      <c r="G47" s="23">
        <v>67</v>
      </c>
      <c r="H47" s="23">
        <v>19</v>
      </c>
      <c r="I47" s="23">
        <v>12</v>
      </c>
    </row>
    <row r="48" spans="1:9" ht="15">
      <c r="A48" s="23">
        <v>2</v>
      </c>
      <c r="B48" t="s">
        <v>56</v>
      </c>
      <c r="C48" s="23">
        <v>1997</v>
      </c>
      <c r="D48" t="s">
        <v>7</v>
      </c>
      <c r="E48" s="23">
        <v>8</v>
      </c>
      <c r="F48" s="26">
        <v>70.65</v>
      </c>
      <c r="G48" s="23">
        <v>71</v>
      </c>
      <c r="H48" s="23">
        <v>15</v>
      </c>
      <c r="I48" s="23">
        <v>9</v>
      </c>
    </row>
    <row r="49" spans="1:9" ht="15">
      <c r="A49" s="23">
        <v>3</v>
      </c>
      <c r="B49" t="s">
        <v>54</v>
      </c>
      <c r="C49" s="23">
        <v>1997</v>
      </c>
      <c r="D49" t="s">
        <v>55</v>
      </c>
      <c r="E49" s="23">
        <v>50</v>
      </c>
      <c r="F49" s="26">
        <v>69</v>
      </c>
      <c r="G49" s="23">
        <v>69</v>
      </c>
      <c r="H49" s="23">
        <v>10</v>
      </c>
      <c r="I49" s="23">
        <v>8</v>
      </c>
    </row>
    <row r="50" spans="1:9" ht="15">
      <c r="A50" s="23">
        <v>4</v>
      </c>
      <c r="B50" t="s">
        <v>53</v>
      </c>
      <c r="C50" s="23">
        <v>1998</v>
      </c>
      <c r="D50" t="s">
        <v>43</v>
      </c>
      <c r="E50" s="23">
        <v>51</v>
      </c>
      <c r="F50" s="26">
        <v>71.55</v>
      </c>
      <c r="G50" s="23">
        <v>72</v>
      </c>
      <c r="H50" s="23">
        <v>7</v>
      </c>
      <c r="I50" s="23">
        <v>7</v>
      </c>
    </row>
    <row r="51" spans="1:9" ht="15">
      <c r="A51" s="37" t="s">
        <v>58</v>
      </c>
      <c r="B51" s="38"/>
      <c r="C51" s="38"/>
      <c r="D51" s="38"/>
      <c r="E51" s="38"/>
      <c r="F51" s="38"/>
      <c r="G51" s="38"/>
      <c r="H51" s="38"/>
      <c r="I51" s="38"/>
    </row>
    <row r="52" spans="1:9" ht="15">
      <c r="A52" s="23">
        <v>1</v>
      </c>
      <c r="B52" t="s">
        <v>59</v>
      </c>
      <c r="C52" s="23">
        <v>1996</v>
      </c>
      <c r="D52" t="s">
        <v>43</v>
      </c>
      <c r="E52" s="23">
        <v>65</v>
      </c>
      <c r="F52" s="26">
        <v>78.5</v>
      </c>
      <c r="G52" s="23">
        <v>79</v>
      </c>
      <c r="H52" s="23">
        <v>18</v>
      </c>
      <c r="I52" s="23">
        <v>12</v>
      </c>
    </row>
    <row r="53" spans="1:9" ht="15">
      <c r="A53" s="23">
        <v>2</v>
      </c>
      <c r="B53" t="s">
        <v>57</v>
      </c>
      <c r="C53" s="23">
        <v>1997</v>
      </c>
      <c r="D53" t="s">
        <v>7</v>
      </c>
      <c r="E53" s="23">
        <v>68</v>
      </c>
      <c r="F53" s="26">
        <v>74.9</v>
      </c>
      <c r="G53" s="23">
        <v>75</v>
      </c>
      <c r="H53" s="23">
        <v>9</v>
      </c>
      <c r="I53" s="23">
        <v>9</v>
      </c>
    </row>
    <row r="54" spans="1:9" ht="15">
      <c r="A54" s="37" t="s">
        <v>60</v>
      </c>
      <c r="B54" s="38"/>
      <c r="C54" s="38"/>
      <c r="D54" s="38"/>
      <c r="E54" s="38"/>
      <c r="F54" s="38"/>
      <c r="G54" s="38"/>
      <c r="H54" s="38"/>
      <c r="I54" s="38"/>
    </row>
    <row r="55" spans="1:9" ht="15">
      <c r="A55" s="23">
        <v>1</v>
      </c>
      <c r="B55" t="s">
        <v>63</v>
      </c>
      <c r="C55" s="23">
        <v>1997</v>
      </c>
      <c r="D55" t="s">
        <v>64</v>
      </c>
      <c r="E55" s="23">
        <v>27</v>
      </c>
      <c r="F55" s="26">
        <v>83.35</v>
      </c>
      <c r="G55" s="23">
        <v>84</v>
      </c>
      <c r="H55" s="23">
        <v>15</v>
      </c>
      <c r="I55" s="23">
        <v>12</v>
      </c>
    </row>
    <row r="56" spans="1:9" ht="15">
      <c r="A56" s="23">
        <v>2</v>
      </c>
      <c r="B56" t="s">
        <v>61</v>
      </c>
      <c r="C56" s="23">
        <v>1996</v>
      </c>
      <c r="D56" t="s">
        <v>55</v>
      </c>
      <c r="E56" s="23">
        <v>28</v>
      </c>
      <c r="F56" s="26">
        <v>83.7</v>
      </c>
      <c r="G56" s="23">
        <v>84</v>
      </c>
      <c r="H56" s="23">
        <v>15</v>
      </c>
      <c r="I56" s="23">
        <v>9</v>
      </c>
    </row>
    <row r="57" spans="1:9" ht="15">
      <c r="A57" s="23">
        <v>3</v>
      </c>
      <c r="B57" t="s">
        <v>62</v>
      </c>
      <c r="C57" s="23">
        <v>1996</v>
      </c>
      <c r="D57" t="s">
        <v>47</v>
      </c>
      <c r="E57" s="23">
        <v>74</v>
      </c>
      <c r="F57" s="26">
        <v>83.3</v>
      </c>
      <c r="G57" s="23">
        <v>84</v>
      </c>
      <c r="H57" s="23">
        <v>12</v>
      </c>
      <c r="I57" s="23">
        <v>8</v>
      </c>
    </row>
    <row r="58" spans="1:9" ht="15">
      <c r="A58" s="37" t="s">
        <v>65</v>
      </c>
      <c r="B58" s="38"/>
      <c r="C58" s="38"/>
      <c r="D58" s="38"/>
      <c r="E58" s="38"/>
      <c r="F58" s="38"/>
      <c r="G58" s="38"/>
      <c r="H58" s="38"/>
      <c r="I58" s="38"/>
    </row>
    <row r="59" spans="1:9" ht="15">
      <c r="A59" s="23">
        <v>1</v>
      </c>
      <c r="B59" t="s">
        <v>66</v>
      </c>
      <c r="C59" s="23">
        <v>1997</v>
      </c>
      <c r="D59" t="s">
        <v>47</v>
      </c>
      <c r="E59" s="23">
        <v>74</v>
      </c>
      <c r="F59" s="26">
        <v>97.35</v>
      </c>
      <c r="G59" s="23">
        <v>98</v>
      </c>
      <c r="H59" s="23">
        <v>6</v>
      </c>
      <c r="I59" s="23">
        <v>12</v>
      </c>
    </row>
    <row r="60" spans="1:9" ht="15">
      <c r="A60" s="23">
        <v>2</v>
      </c>
      <c r="B60" t="s">
        <v>67</v>
      </c>
      <c r="C60" s="23">
        <v>1998</v>
      </c>
      <c r="D60" t="s">
        <v>68</v>
      </c>
      <c r="E60" s="23">
        <v>75</v>
      </c>
      <c r="F60" s="26">
        <v>93.05</v>
      </c>
      <c r="G60" s="23">
        <v>94</v>
      </c>
      <c r="H60" s="23">
        <v>6</v>
      </c>
      <c r="I60" s="23">
        <v>9</v>
      </c>
    </row>
    <row r="62" spans="1:9" ht="15">
      <c r="A62" s="31" t="s">
        <v>202</v>
      </c>
      <c r="B62" s="31"/>
      <c r="C62" s="31"/>
      <c r="D62" s="31"/>
      <c r="E62" s="31"/>
      <c r="F62" s="31"/>
      <c r="G62" s="31"/>
      <c r="H62" s="31"/>
      <c r="I62" s="31"/>
    </row>
    <row r="63" spans="1:8" ht="15">
      <c r="A63" s="23">
        <v>1</v>
      </c>
      <c r="B63" t="s">
        <v>49</v>
      </c>
      <c r="C63" s="23">
        <v>1997</v>
      </c>
      <c r="D63" t="s">
        <v>43</v>
      </c>
      <c r="E63" s="23">
        <v>1</v>
      </c>
      <c r="F63" s="26">
        <v>65.25</v>
      </c>
      <c r="G63" s="23">
        <v>66</v>
      </c>
      <c r="H63" s="23">
        <v>25</v>
      </c>
    </row>
    <row r="64" spans="1:8" ht="15">
      <c r="A64" s="23">
        <v>2</v>
      </c>
      <c r="B64" t="s">
        <v>188</v>
      </c>
      <c r="C64" s="23">
        <v>1997</v>
      </c>
      <c r="D64" t="s">
        <v>38</v>
      </c>
      <c r="E64" s="23">
        <v>78</v>
      </c>
      <c r="F64" s="26">
        <v>56.2</v>
      </c>
      <c r="G64" s="23">
        <v>57</v>
      </c>
      <c r="H64" s="23">
        <v>24</v>
      </c>
    </row>
    <row r="65" spans="1:8" ht="15">
      <c r="A65" s="23">
        <v>3</v>
      </c>
      <c r="B65" t="s">
        <v>39</v>
      </c>
      <c r="C65" s="23">
        <v>1997</v>
      </c>
      <c r="D65" t="s">
        <v>40</v>
      </c>
      <c r="E65" s="23">
        <v>49</v>
      </c>
      <c r="F65" s="26">
        <v>53.6</v>
      </c>
      <c r="G65" s="23">
        <v>54</v>
      </c>
      <c r="H65" s="23">
        <v>21</v>
      </c>
    </row>
    <row r="67" spans="1:9" ht="15">
      <c r="A67" s="29" t="s">
        <v>10</v>
      </c>
      <c r="B67" s="29"/>
      <c r="C67" s="29"/>
      <c r="D67" s="29"/>
      <c r="E67" s="29"/>
      <c r="F67" s="29"/>
      <c r="G67" s="29"/>
      <c r="H67" s="29"/>
      <c r="I67" s="29"/>
    </row>
    <row r="68" spans="1:9" ht="15">
      <c r="A68" s="37" t="s">
        <v>41</v>
      </c>
      <c r="B68" s="38"/>
      <c r="C68" s="38"/>
      <c r="D68" s="38"/>
      <c r="E68" s="38"/>
      <c r="F68" s="38"/>
      <c r="G68" s="38"/>
      <c r="H68" s="38"/>
      <c r="I68" s="38"/>
    </row>
    <row r="69" spans="1:9" ht="15">
      <c r="A69" s="23">
        <v>1</v>
      </c>
      <c r="B69" t="s">
        <v>69</v>
      </c>
      <c r="C69" s="23">
        <v>1991</v>
      </c>
      <c r="D69" t="s">
        <v>7</v>
      </c>
      <c r="E69" s="23">
        <v>44</v>
      </c>
      <c r="F69" s="26">
        <v>57.5</v>
      </c>
      <c r="G69" s="23">
        <v>58</v>
      </c>
      <c r="H69" s="23">
        <v>26</v>
      </c>
      <c r="I69" s="23">
        <v>12</v>
      </c>
    </row>
    <row r="70" spans="1:9" ht="15">
      <c r="A70" s="37" t="s">
        <v>45</v>
      </c>
      <c r="B70" s="38"/>
      <c r="C70" s="38"/>
      <c r="D70" s="38"/>
      <c r="E70" s="38"/>
      <c r="F70" s="38"/>
      <c r="G70" s="38"/>
      <c r="H70" s="38"/>
      <c r="I70" s="38"/>
    </row>
    <row r="71" spans="1:9" ht="15">
      <c r="A71" s="23">
        <v>1</v>
      </c>
      <c r="B71" t="s">
        <v>71</v>
      </c>
      <c r="C71" s="23">
        <v>1993</v>
      </c>
      <c r="D71" t="s">
        <v>7</v>
      </c>
      <c r="E71" s="23">
        <v>14</v>
      </c>
      <c r="F71" s="26">
        <v>64.1</v>
      </c>
      <c r="G71" s="23">
        <v>65</v>
      </c>
      <c r="H71" s="23">
        <v>22</v>
      </c>
      <c r="I71" s="23">
        <v>12</v>
      </c>
    </row>
    <row r="72" spans="1:9" ht="15">
      <c r="A72" s="23">
        <v>2</v>
      </c>
      <c r="B72" t="s">
        <v>70</v>
      </c>
      <c r="C72" s="23">
        <v>1993</v>
      </c>
      <c r="D72" t="s">
        <v>55</v>
      </c>
      <c r="E72" s="23">
        <v>17</v>
      </c>
      <c r="F72" s="26">
        <v>60.5</v>
      </c>
      <c r="G72" s="23">
        <v>61</v>
      </c>
      <c r="H72" s="23">
        <v>22</v>
      </c>
      <c r="I72" s="23">
        <v>9</v>
      </c>
    </row>
    <row r="73" spans="1:9" ht="15">
      <c r="A73" s="23">
        <v>3</v>
      </c>
      <c r="B73" t="s">
        <v>72</v>
      </c>
      <c r="C73" s="23">
        <v>1993</v>
      </c>
      <c r="D73" t="s">
        <v>9</v>
      </c>
      <c r="E73" s="23">
        <v>46</v>
      </c>
      <c r="F73" s="26">
        <v>65.25</v>
      </c>
      <c r="G73" s="23">
        <v>66</v>
      </c>
      <c r="H73" s="23">
        <v>7</v>
      </c>
      <c r="I73" s="23">
        <v>8</v>
      </c>
    </row>
    <row r="74" spans="1:9" ht="15">
      <c r="A74" s="37" t="s">
        <v>52</v>
      </c>
      <c r="B74" s="38"/>
      <c r="C74" s="38"/>
      <c r="D74" s="38"/>
      <c r="E74" s="38"/>
      <c r="F74" s="38"/>
      <c r="G74" s="38"/>
      <c r="H74" s="38"/>
      <c r="I74" s="38"/>
    </row>
    <row r="75" spans="1:9" ht="15">
      <c r="A75" s="23">
        <v>1</v>
      </c>
      <c r="B75" t="s">
        <v>75</v>
      </c>
      <c r="C75" s="23">
        <v>1992</v>
      </c>
      <c r="D75" t="s">
        <v>47</v>
      </c>
      <c r="E75" s="23">
        <v>52</v>
      </c>
      <c r="F75" s="26">
        <v>73.4</v>
      </c>
      <c r="G75" s="23">
        <v>74</v>
      </c>
      <c r="H75" s="23">
        <v>26</v>
      </c>
      <c r="I75" s="23">
        <v>12</v>
      </c>
    </row>
    <row r="76" spans="1:9" ht="15">
      <c r="A76" s="23">
        <v>2</v>
      </c>
      <c r="B76" t="s">
        <v>201</v>
      </c>
      <c r="C76" s="23">
        <v>1995</v>
      </c>
      <c r="D76" t="s">
        <v>23</v>
      </c>
      <c r="E76" s="23">
        <v>38</v>
      </c>
      <c r="F76" s="26">
        <v>71.8</v>
      </c>
      <c r="G76" s="23">
        <v>72</v>
      </c>
      <c r="H76" s="23">
        <v>24</v>
      </c>
      <c r="I76" s="23">
        <v>9</v>
      </c>
    </row>
    <row r="77" spans="1:9" ht="15">
      <c r="A77" s="23">
        <v>3</v>
      </c>
      <c r="B77" t="s">
        <v>76</v>
      </c>
      <c r="C77" s="23">
        <v>1992</v>
      </c>
      <c r="D77" t="s">
        <v>9</v>
      </c>
      <c r="E77" s="23">
        <v>46</v>
      </c>
      <c r="F77" s="26">
        <v>66.85</v>
      </c>
      <c r="G77" s="23">
        <v>67</v>
      </c>
      <c r="H77" s="23">
        <v>23</v>
      </c>
      <c r="I77" s="23">
        <v>8</v>
      </c>
    </row>
    <row r="78" spans="1:9" ht="15">
      <c r="A78" s="23">
        <v>4</v>
      </c>
      <c r="B78" t="s">
        <v>74</v>
      </c>
      <c r="C78" s="23">
        <v>1992</v>
      </c>
      <c r="D78" t="s">
        <v>9</v>
      </c>
      <c r="E78" s="23">
        <v>6</v>
      </c>
      <c r="F78" s="26">
        <v>71.4</v>
      </c>
      <c r="G78" s="23">
        <v>72</v>
      </c>
      <c r="H78" s="23">
        <v>18</v>
      </c>
      <c r="I78" s="23">
        <v>7</v>
      </c>
    </row>
    <row r="79" spans="1:9" ht="15">
      <c r="A79" s="23">
        <v>5</v>
      </c>
      <c r="B79" t="s">
        <v>73</v>
      </c>
      <c r="C79" s="23">
        <v>1991</v>
      </c>
      <c r="D79" t="s">
        <v>9</v>
      </c>
      <c r="E79" s="23">
        <v>56</v>
      </c>
      <c r="F79" s="26">
        <v>70.5</v>
      </c>
      <c r="G79" s="23">
        <v>71</v>
      </c>
      <c r="H79" s="23">
        <v>13</v>
      </c>
      <c r="I79" s="23">
        <v>6</v>
      </c>
    </row>
    <row r="80" spans="1:9" ht="15">
      <c r="A80" s="37" t="s">
        <v>58</v>
      </c>
      <c r="B80" s="38"/>
      <c r="C80" s="38"/>
      <c r="D80" s="38"/>
      <c r="E80" s="38"/>
      <c r="F80" s="38"/>
      <c r="G80" s="38"/>
      <c r="H80" s="38"/>
      <c r="I80" s="38"/>
    </row>
    <row r="81" spans="1:9" ht="15">
      <c r="A81" s="23">
        <v>1</v>
      </c>
      <c r="B81" t="s">
        <v>80</v>
      </c>
      <c r="C81" s="23">
        <v>1992</v>
      </c>
      <c r="D81" t="s">
        <v>81</v>
      </c>
      <c r="E81" s="23">
        <v>33</v>
      </c>
      <c r="F81" s="26">
        <v>76.25</v>
      </c>
      <c r="G81" s="23">
        <v>77</v>
      </c>
      <c r="H81" s="23">
        <v>38</v>
      </c>
      <c r="I81" s="23">
        <v>12</v>
      </c>
    </row>
    <row r="82" spans="1:9" ht="15">
      <c r="A82" s="23">
        <v>2</v>
      </c>
      <c r="B82" t="s">
        <v>195</v>
      </c>
      <c r="C82" s="23">
        <v>1991</v>
      </c>
      <c r="D82" t="s">
        <v>64</v>
      </c>
      <c r="E82" s="23">
        <v>83</v>
      </c>
      <c r="F82" s="26">
        <v>74.4</v>
      </c>
      <c r="G82" s="23">
        <v>75</v>
      </c>
      <c r="H82" s="23">
        <v>31</v>
      </c>
      <c r="I82" s="23">
        <v>9</v>
      </c>
    </row>
    <row r="83" spans="1:9" ht="15">
      <c r="A83" s="23">
        <v>3</v>
      </c>
      <c r="B83" t="s">
        <v>91</v>
      </c>
      <c r="C83" s="23">
        <v>1994</v>
      </c>
      <c r="D83" t="s">
        <v>7</v>
      </c>
      <c r="E83" s="23">
        <v>9</v>
      </c>
      <c r="F83" s="26">
        <v>81.95</v>
      </c>
      <c r="G83" s="23">
        <v>82</v>
      </c>
      <c r="H83" s="23">
        <v>23</v>
      </c>
      <c r="I83" s="23">
        <v>8</v>
      </c>
    </row>
    <row r="84" spans="1:9" ht="15">
      <c r="A84" s="23">
        <v>4</v>
      </c>
      <c r="B84" t="s">
        <v>84</v>
      </c>
      <c r="C84" s="23">
        <v>1991</v>
      </c>
      <c r="D84" t="s">
        <v>85</v>
      </c>
      <c r="E84" s="23">
        <v>79</v>
      </c>
      <c r="F84" s="26">
        <v>79.45</v>
      </c>
      <c r="G84" s="23">
        <v>80</v>
      </c>
      <c r="H84" s="23">
        <v>20</v>
      </c>
      <c r="I84" s="23">
        <v>7</v>
      </c>
    </row>
    <row r="85" spans="1:9" ht="15">
      <c r="A85" s="23">
        <v>5</v>
      </c>
      <c r="B85" t="s">
        <v>77</v>
      </c>
      <c r="C85" s="23">
        <v>1991</v>
      </c>
      <c r="D85" t="s">
        <v>78</v>
      </c>
      <c r="E85" s="23">
        <v>20</v>
      </c>
      <c r="F85" s="26">
        <v>78.81</v>
      </c>
      <c r="G85" s="23">
        <v>79</v>
      </c>
      <c r="H85" s="23">
        <v>18</v>
      </c>
      <c r="I85" s="23">
        <v>6</v>
      </c>
    </row>
    <row r="86" spans="1:9" ht="15">
      <c r="A86" s="23">
        <v>6</v>
      </c>
      <c r="B86" t="s">
        <v>79</v>
      </c>
      <c r="C86" s="23">
        <v>1995</v>
      </c>
      <c r="D86" t="s">
        <v>7</v>
      </c>
      <c r="E86" s="23">
        <v>37</v>
      </c>
      <c r="F86" s="26">
        <v>75.9</v>
      </c>
      <c r="G86" s="23">
        <v>76</v>
      </c>
      <c r="H86" s="23">
        <v>15</v>
      </c>
      <c r="I86" s="23">
        <v>5</v>
      </c>
    </row>
    <row r="87" spans="1:9" ht="15">
      <c r="A87" s="37" t="s">
        <v>60</v>
      </c>
      <c r="B87" s="38"/>
      <c r="C87" s="38"/>
      <c r="D87" s="38"/>
      <c r="E87" s="38"/>
      <c r="F87" s="38"/>
      <c r="G87" s="38"/>
      <c r="H87" s="38"/>
      <c r="I87" s="38"/>
    </row>
    <row r="88" spans="1:9" ht="15">
      <c r="A88" s="23">
        <v>1</v>
      </c>
      <c r="B88" t="s">
        <v>89</v>
      </c>
      <c r="C88" s="23">
        <v>1991</v>
      </c>
      <c r="D88" t="s">
        <v>90</v>
      </c>
      <c r="E88" s="23">
        <v>77</v>
      </c>
      <c r="F88" s="26">
        <v>91.5</v>
      </c>
      <c r="G88" s="23">
        <v>92</v>
      </c>
      <c r="H88" s="23">
        <v>29</v>
      </c>
      <c r="I88" s="23">
        <v>12</v>
      </c>
    </row>
    <row r="89" spans="1:9" ht="15">
      <c r="A89" s="23">
        <v>2</v>
      </c>
      <c r="B89" t="s">
        <v>82</v>
      </c>
      <c r="C89" s="23">
        <v>1992</v>
      </c>
      <c r="D89" t="s">
        <v>55</v>
      </c>
      <c r="E89" s="23">
        <v>74</v>
      </c>
      <c r="F89" s="26">
        <v>83.8</v>
      </c>
      <c r="G89" s="23">
        <v>84</v>
      </c>
      <c r="H89" s="23">
        <v>27</v>
      </c>
      <c r="I89" s="23">
        <v>9</v>
      </c>
    </row>
    <row r="90" spans="1:9" ht="15">
      <c r="A90" s="23">
        <v>3</v>
      </c>
      <c r="B90" t="s">
        <v>88</v>
      </c>
      <c r="C90" s="23">
        <v>1994</v>
      </c>
      <c r="D90" t="s">
        <v>9</v>
      </c>
      <c r="E90" s="23">
        <v>67</v>
      </c>
      <c r="F90" s="26">
        <v>83.9</v>
      </c>
      <c r="G90" s="23">
        <v>84</v>
      </c>
      <c r="H90" s="23">
        <v>26</v>
      </c>
      <c r="I90" s="23">
        <v>8</v>
      </c>
    </row>
    <row r="91" spans="1:9" ht="15">
      <c r="A91" s="23">
        <v>4</v>
      </c>
      <c r="B91" t="s">
        <v>92</v>
      </c>
      <c r="C91" s="23">
        <v>1991</v>
      </c>
      <c r="D91" t="s">
        <v>9</v>
      </c>
      <c r="E91" s="23">
        <v>5</v>
      </c>
      <c r="F91" s="26">
        <v>88.4</v>
      </c>
      <c r="G91" s="23">
        <v>89</v>
      </c>
      <c r="H91" s="23">
        <v>25</v>
      </c>
      <c r="I91" s="23">
        <v>7</v>
      </c>
    </row>
    <row r="92" spans="1:9" ht="15">
      <c r="A92" s="23">
        <v>5</v>
      </c>
      <c r="B92" t="s">
        <v>83</v>
      </c>
      <c r="C92" s="23">
        <v>1991</v>
      </c>
      <c r="D92" t="s">
        <v>7</v>
      </c>
      <c r="E92" s="23">
        <v>17</v>
      </c>
      <c r="F92" s="26">
        <v>84.65</v>
      </c>
      <c r="G92" s="23">
        <v>85</v>
      </c>
      <c r="H92" s="23">
        <v>23</v>
      </c>
      <c r="I92" s="23">
        <v>6</v>
      </c>
    </row>
    <row r="93" spans="1:9" ht="15">
      <c r="A93" s="23">
        <v>6</v>
      </c>
      <c r="B93" t="s">
        <v>87</v>
      </c>
      <c r="C93" s="23">
        <v>1995</v>
      </c>
      <c r="D93" t="s">
        <v>29</v>
      </c>
      <c r="E93" s="23">
        <v>71</v>
      </c>
      <c r="F93" s="26">
        <v>88.95</v>
      </c>
      <c r="G93" s="23">
        <v>89</v>
      </c>
      <c r="H93" s="23">
        <v>21</v>
      </c>
      <c r="I93" s="23">
        <v>5</v>
      </c>
    </row>
    <row r="94" spans="1:9" ht="15">
      <c r="A94" s="23">
        <v>7</v>
      </c>
      <c r="B94" t="s">
        <v>93</v>
      </c>
      <c r="C94" s="23">
        <v>1994</v>
      </c>
      <c r="D94" t="s">
        <v>94</v>
      </c>
      <c r="E94" s="23">
        <v>77</v>
      </c>
      <c r="F94" s="26">
        <v>92.5</v>
      </c>
      <c r="G94" s="23">
        <v>93</v>
      </c>
      <c r="H94" s="23">
        <v>15</v>
      </c>
      <c r="I94" s="23">
        <v>4</v>
      </c>
    </row>
    <row r="95" spans="1:9" ht="15">
      <c r="A95" s="23">
        <v>8</v>
      </c>
      <c r="B95" t="s">
        <v>190</v>
      </c>
      <c r="C95" s="23">
        <v>1995</v>
      </c>
      <c r="D95" t="s">
        <v>29</v>
      </c>
      <c r="E95" s="23">
        <v>11</v>
      </c>
      <c r="F95" s="26">
        <v>92.2</v>
      </c>
      <c r="G95" s="23">
        <v>93</v>
      </c>
      <c r="H95" s="23">
        <v>12</v>
      </c>
      <c r="I95" s="23">
        <v>3</v>
      </c>
    </row>
    <row r="96" spans="1:9" ht="15">
      <c r="A96" s="37" t="s">
        <v>65</v>
      </c>
      <c r="B96" s="38"/>
      <c r="C96" s="38"/>
      <c r="D96" s="38"/>
      <c r="E96" s="38"/>
      <c r="F96" s="38"/>
      <c r="G96" s="38"/>
      <c r="H96" s="38"/>
      <c r="I96" s="38"/>
    </row>
    <row r="97" spans="1:9" ht="15">
      <c r="A97" s="23">
        <v>1</v>
      </c>
      <c r="B97" t="s">
        <v>95</v>
      </c>
      <c r="C97" s="23">
        <v>1993</v>
      </c>
      <c r="D97" t="s">
        <v>43</v>
      </c>
      <c r="E97" s="23">
        <v>70</v>
      </c>
      <c r="F97" s="26">
        <v>93.25</v>
      </c>
      <c r="G97" s="23">
        <v>94</v>
      </c>
      <c r="H97" s="23">
        <v>25</v>
      </c>
      <c r="I97" s="23">
        <v>12</v>
      </c>
    </row>
    <row r="98" spans="1:9" ht="15">
      <c r="A98" s="23">
        <v>2</v>
      </c>
      <c r="B98" t="s">
        <v>96</v>
      </c>
      <c r="C98" s="23">
        <v>1993</v>
      </c>
      <c r="D98" t="s">
        <v>78</v>
      </c>
      <c r="E98" s="23">
        <v>36</v>
      </c>
      <c r="F98" s="26">
        <v>93.35</v>
      </c>
      <c r="G98" s="23">
        <v>94</v>
      </c>
      <c r="H98" s="23">
        <v>22</v>
      </c>
      <c r="I98" s="23">
        <v>9</v>
      </c>
    </row>
    <row r="99" spans="1:9" ht="15">
      <c r="A99" s="23">
        <v>3</v>
      </c>
      <c r="B99" t="s">
        <v>99</v>
      </c>
      <c r="C99" s="23">
        <v>1994</v>
      </c>
      <c r="D99" t="s">
        <v>68</v>
      </c>
      <c r="E99" s="23">
        <v>22</v>
      </c>
      <c r="F99" s="26">
        <v>95.95</v>
      </c>
      <c r="G99" s="23">
        <v>96</v>
      </c>
      <c r="H99" s="23">
        <v>19</v>
      </c>
      <c r="I99" s="23">
        <v>8</v>
      </c>
    </row>
    <row r="100" spans="1:9" ht="15">
      <c r="A100" s="23">
        <v>4</v>
      </c>
      <c r="B100" t="s">
        <v>86</v>
      </c>
      <c r="C100" s="23">
        <v>1991</v>
      </c>
      <c r="D100" t="s">
        <v>55</v>
      </c>
      <c r="E100" s="23">
        <v>25</v>
      </c>
      <c r="F100" s="26">
        <v>93.7</v>
      </c>
      <c r="G100" s="23">
        <v>94</v>
      </c>
      <c r="H100" s="23">
        <v>13</v>
      </c>
      <c r="I100" s="23">
        <v>7</v>
      </c>
    </row>
    <row r="101" spans="1:9" ht="15">
      <c r="A101" s="23">
        <v>5</v>
      </c>
      <c r="B101" t="s">
        <v>97</v>
      </c>
      <c r="C101" s="23">
        <v>1995</v>
      </c>
      <c r="D101" t="s">
        <v>29</v>
      </c>
      <c r="E101" s="23">
        <v>86</v>
      </c>
      <c r="F101" s="26">
        <v>93.05</v>
      </c>
      <c r="G101" s="23">
        <v>94</v>
      </c>
      <c r="H101" s="23">
        <v>12</v>
      </c>
      <c r="I101" s="23">
        <v>6</v>
      </c>
    </row>
    <row r="102" spans="1:9" ht="15">
      <c r="A102" s="37" t="s">
        <v>100</v>
      </c>
      <c r="B102" s="38"/>
      <c r="C102" s="38"/>
      <c r="D102" s="38"/>
      <c r="E102" s="38"/>
      <c r="F102" s="38"/>
      <c r="G102" s="38"/>
      <c r="H102" s="38"/>
      <c r="I102" s="38"/>
    </row>
    <row r="103" spans="1:9" ht="15">
      <c r="A103" s="23">
        <v>1</v>
      </c>
      <c r="B103" t="s">
        <v>102</v>
      </c>
      <c r="C103" s="23">
        <v>1993</v>
      </c>
      <c r="D103" t="s">
        <v>43</v>
      </c>
      <c r="E103" s="23">
        <v>70</v>
      </c>
      <c r="F103" s="26">
        <v>109.3</v>
      </c>
      <c r="G103" s="23">
        <v>110</v>
      </c>
      <c r="H103" s="23">
        <v>21</v>
      </c>
      <c r="I103" s="23">
        <v>12</v>
      </c>
    </row>
    <row r="104" spans="1:9" ht="15">
      <c r="A104" s="23">
        <v>2</v>
      </c>
      <c r="B104" t="s">
        <v>104</v>
      </c>
      <c r="C104" s="23">
        <v>1995</v>
      </c>
      <c r="D104" t="s">
        <v>29</v>
      </c>
      <c r="E104" s="23">
        <v>17</v>
      </c>
      <c r="F104" s="26">
        <v>105.4</v>
      </c>
      <c r="G104" s="23">
        <v>106</v>
      </c>
      <c r="H104" s="23">
        <v>11</v>
      </c>
      <c r="I104" s="23">
        <v>9</v>
      </c>
    </row>
    <row r="105" spans="1:9" ht="15">
      <c r="A105" s="23">
        <v>3</v>
      </c>
      <c r="B105" t="s">
        <v>103</v>
      </c>
      <c r="C105" s="23">
        <v>1991</v>
      </c>
      <c r="D105" t="s">
        <v>9</v>
      </c>
      <c r="E105" s="23">
        <v>74</v>
      </c>
      <c r="F105" s="26">
        <v>105.55</v>
      </c>
      <c r="G105" s="23">
        <v>106</v>
      </c>
      <c r="H105" s="23">
        <v>11</v>
      </c>
      <c r="I105" s="23">
        <v>8</v>
      </c>
    </row>
    <row r="106" spans="1:9" ht="15">
      <c r="A106" s="23">
        <v>4</v>
      </c>
      <c r="B106" t="s">
        <v>98</v>
      </c>
      <c r="C106" s="23">
        <v>1994</v>
      </c>
      <c r="D106" t="s">
        <v>94</v>
      </c>
      <c r="E106" s="23">
        <v>25</v>
      </c>
      <c r="F106" s="26">
        <v>106.1</v>
      </c>
      <c r="G106" s="23">
        <v>107</v>
      </c>
      <c r="H106" s="23">
        <v>7</v>
      </c>
      <c r="I106" s="23">
        <v>7</v>
      </c>
    </row>
    <row r="107" spans="1:9" ht="15">
      <c r="A107" s="37" t="s">
        <v>134</v>
      </c>
      <c r="B107" s="38"/>
      <c r="C107" s="38"/>
      <c r="D107" s="38"/>
      <c r="E107" s="38"/>
      <c r="F107" s="38"/>
      <c r="G107" s="38"/>
      <c r="H107" s="38"/>
      <c r="I107" s="38"/>
    </row>
    <row r="108" spans="1:9" ht="15">
      <c r="A108" s="23">
        <v>1</v>
      </c>
      <c r="B108" t="s">
        <v>101</v>
      </c>
      <c r="C108" s="23">
        <v>1992</v>
      </c>
      <c r="D108" t="s">
        <v>55</v>
      </c>
      <c r="E108" s="23">
        <v>6</v>
      </c>
      <c r="F108" s="26">
        <v>122.6</v>
      </c>
      <c r="G108" s="23">
        <v>123</v>
      </c>
      <c r="H108" s="23">
        <v>15</v>
      </c>
      <c r="I108" s="23">
        <v>12</v>
      </c>
    </row>
    <row r="110" spans="1:9" ht="15">
      <c r="A110" s="31" t="s">
        <v>202</v>
      </c>
      <c r="B110" s="31"/>
      <c r="C110" s="31"/>
      <c r="D110" s="31"/>
      <c r="E110" s="31"/>
      <c r="F110" s="31"/>
      <c r="G110" s="31"/>
      <c r="H110" s="31"/>
      <c r="I110" s="31"/>
    </row>
    <row r="111" spans="1:8" ht="15">
      <c r="A111" s="23">
        <v>1</v>
      </c>
      <c r="B111" t="s">
        <v>80</v>
      </c>
      <c r="C111" s="23">
        <v>1992</v>
      </c>
      <c r="D111" t="s">
        <v>81</v>
      </c>
      <c r="E111" s="23">
        <v>33</v>
      </c>
      <c r="F111" s="26">
        <v>76.25</v>
      </c>
      <c r="G111" s="23">
        <v>77</v>
      </c>
      <c r="H111" s="23">
        <v>38</v>
      </c>
    </row>
    <row r="112" spans="1:8" ht="15">
      <c r="A112" s="23">
        <v>2</v>
      </c>
      <c r="B112" t="s">
        <v>195</v>
      </c>
      <c r="C112" s="23">
        <v>1991</v>
      </c>
      <c r="D112" t="s">
        <v>64</v>
      </c>
      <c r="E112" s="23">
        <v>83</v>
      </c>
      <c r="F112" s="26">
        <v>74.4</v>
      </c>
      <c r="G112" s="23">
        <v>75</v>
      </c>
      <c r="H112" s="23">
        <v>31</v>
      </c>
    </row>
    <row r="113" spans="1:8" ht="15">
      <c r="A113" s="23">
        <v>3</v>
      </c>
      <c r="B113" t="s">
        <v>89</v>
      </c>
      <c r="C113" s="23">
        <v>1991</v>
      </c>
      <c r="D113" t="s">
        <v>90</v>
      </c>
      <c r="E113" s="23">
        <v>77</v>
      </c>
      <c r="F113" s="26">
        <v>91.5</v>
      </c>
      <c r="G113" s="23">
        <v>92</v>
      </c>
      <c r="H113" s="23">
        <v>29</v>
      </c>
    </row>
    <row r="115" spans="1:9" ht="15">
      <c r="A115" s="29" t="s">
        <v>12</v>
      </c>
      <c r="B115" s="29"/>
      <c r="C115" s="29"/>
      <c r="D115" s="29"/>
      <c r="E115" s="29"/>
      <c r="F115" s="29"/>
      <c r="G115" s="29"/>
      <c r="H115" s="29"/>
      <c r="I115" s="29"/>
    </row>
    <row r="116" spans="1:9" ht="15">
      <c r="A116" s="37" t="s">
        <v>41</v>
      </c>
      <c r="B116" s="38"/>
      <c r="C116" s="38"/>
      <c r="D116" s="38"/>
      <c r="E116" s="38"/>
      <c r="F116" s="38"/>
      <c r="G116" s="38"/>
      <c r="H116" s="38"/>
      <c r="I116" s="38"/>
    </row>
    <row r="117" spans="1:9" ht="15">
      <c r="A117" s="23">
        <v>1</v>
      </c>
      <c r="B117" t="s">
        <v>105</v>
      </c>
      <c r="C117" s="23">
        <v>1980</v>
      </c>
      <c r="D117" t="s">
        <v>26</v>
      </c>
      <c r="E117" s="23">
        <v>71</v>
      </c>
      <c r="F117" s="26">
        <v>56.65</v>
      </c>
      <c r="G117" s="23">
        <v>57</v>
      </c>
      <c r="H117" s="23">
        <v>28</v>
      </c>
      <c r="I117" s="23">
        <v>12</v>
      </c>
    </row>
    <row r="118" spans="1:9" ht="15">
      <c r="A118" s="37" t="s">
        <v>45</v>
      </c>
      <c r="B118" s="38"/>
      <c r="C118" s="38"/>
      <c r="D118" s="38"/>
      <c r="E118" s="38"/>
      <c r="F118" s="38"/>
      <c r="G118" s="38"/>
      <c r="H118" s="38"/>
      <c r="I118" s="38"/>
    </row>
    <row r="119" spans="1:9" ht="15">
      <c r="A119" s="23">
        <v>1</v>
      </c>
      <c r="B119" t="s">
        <v>109</v>
      </c>
      <c r="C119" s="23">
        <v>1981</v>
      </c>
      <c r="D119" t="s">
        <v>28</v>
      </c>
      <c r="E119" s="23">
        <v>63</v>
      </c>
      <c r="F119" s="26">
        <v>64.95</v>
      </c>
      <c r="G119" s="23">
        <v>65</v>
      </c>
      <c r="H119" s="23">
        <v>40</v>
      </c>
      <c r="I119" s="23">
        <v>12</v>
      </c>
    </row>
    <row r="120" spans="1:9" ht="15">
      <c r="A120" s="23">
        <v>2</v>
      </c>
      <c r="B120" t="s">
        <v>108</v>
      </c>
      <c r="C120" s="23">
        <v>1985</v>
      </c>
      <c r="D120" t="s">
        <v>85</v>
      </c>
      <c r="E120" s="23">
        <v>57</v>
      </c>
      <c r="F120" s="26">
        <v>64.8</v>
      </c>
      <c r="G120" s="23">
        <v>65</v>
      </c>
      <c r="H120" s="23">
        <v>31</v>
      </c>
      <c r="I120" s="23">
        <v>9</v>
      </c>
    </row>
    <row r="121" spans="1:9" ht="15">
      <c r="A121" s="23">
        <v>3</v>
      </c>
      <c r="B121" t="s">
        <v>107</v>
      </c>
      <c r="C121" s="23">
        <v>1990</v>
      </c>
      <c r="D121" t="s">
        <v>43</v>
      </c>
      <c r="E121" s="23">
        <v>9</v>
      </c>
      <c r="F121" s="26">
        <v>64.9</v>
      </c>
      <c r="G121" s="23">
        <v>65</v>
      </c>
      <c r="H121" s="23">
        <v>28</v>
      </c>
      <c r="I121" s="23">
        <v>8</v>
      </c>
    </row>
    <row r="122" spans="1:9" ht="15">
      <c r="A122" s="23">
        <v>4</v>
      </c>
      <c r="B122" t="s">
        <v>110</v>
      </c>
      <c r="C122" s="23">
        <v>1987</v>
      </c>
      <c r="D122" t="s">
        <v>29</v>
      </c>
      <c r="E122" s="23">
        <v>20</v>
      </c>
      <c r="F122" s="26">
        <v>61.7</v>
      </c>
      <c r="G122" s="23">
        <v>62</v>
      </c>
      <c r="H122" s="23">
        <v>24</v>
      </c>
      <c r="I122" s="23">
        <v>7</v>
      </c>
    </row>
    <row r="123" spans="1:9" ht="15">
      <c r="A123" s="23">
        <v>5</v>
      </c>
      <c r="B123" t="s">
        <v>199</v>
      </c>
      <c r="C123" s="23">
        <v>1982</v>
      </c>
      <c r="D123" t="s">
        <v>198</v>
      </c>
      <c r="E123" s="23">
        <v>41</v>
      </c>
      <c r="F123" s="26">
        <v>65.55</v>
      </c>
      <c r="G123" s="23">
        <v>66</v>
      </c>
      <c r="H123" s="23">
        <v>21</v>
      </c>
      <c r="I123" s="23">
        <v>6</v>
      </c>
    </row>
    <row r="124" spans="1:9" ht="15">
      <c r="A124" s="23">
        <v>6</v>
      </c>
      <c r="B124" t="s">
        <v>106</v>
      </c>
      <c r="C124" s="23">
        <v>1984</v>
      </c>
      <c r="D124" t="s">
        <v>78</v>
      </c>
      <c r="E124" s="23">
        <v>30</v>
      </c>
      <c r="F124" s="26">
        <v>63.05</v>
      </c>
      <c r="G124" s="23">
        <v>64</v>
      </c>
      <c r="H124" s="23">
        <v>20</v>
      </c>
      <c r="I124" s="23">
        <v>5</v>
      </c>
    </row>
    <row r="125" spans="1:9" ht="15">
      <c r="A125" s="37" t="s">
        <v>52</v>
      </c>
      <c r="B125" s="38"/>
      <c r="C125" s="38"/>
      <c r="D125" s="38"/>
      <c r="E125" s="38"/>
      <c r="F125" s="38"/>
      <c r="G125" s="38"/>
      <c r="H125" s="38"/>
      <c r="I125" s="38"/>
    </row>
    <row r="126" spans="1:9" ht="15">
      <c r="A126" s="23">
        <v>1</v>
      </c>
      <c r="B126" t="s">
        <v>113</v>
      </c>
      <c r="C126" s="23">
        <v>1989</v>
      </c>
      <c r="D126" t="s">
        <v>43</v>
      </c>
      <c r="E126" s="23">
        <v>33</v>
      </c>
      <c r="F126" s="26">
        <v>72.25</v>
      </c>
      <c r="G126" s="23">
        <v>73</v>
      </c>
      <c r="H126" s="23">
        <v>23</v>
      </c>
      <c r="I126" s="23">
        <v>12</v>
      </c>
    </row>
    <row r="127" spans="1:9" ht="15">
      <c r="A127" s="23">
        <v>2</v>
      </c>
      <c r="B127" t="s">
        <v>112</v>
      </c>
      <c r="C127" s="23">
        <v>1975</v>
      </c>
      <c r="D127" t="s">
        <v>43</v>
      </c>
      <c r="E127" s="23">
        <v>70</v>
      </c>
      <c r="F127" s="26">
        <v>72.3</v>
      </c>
      <c r="G127" s="23">
        <v>73</v>
      </c>
      <c r="H127" s="23">
        <v>23</v>
      </c>
      <c r="I127" s="23">
        <v>9</v>
      </c>
    </row>
    <row r="128" spans="1:9" ht="15">
      <c r="A128" s="23">
        <v>3</v>
      </c>
      <c r="B128" t="s">
        <v>111</v>
      </c>
      <c r="C128" s="23">
        <v>1978</v>
      </c>
      <c r="D128" t="s">
        <v>29</v>
      </c>
      <c r="E128" s="23">
        <v>54</v>
      </c>
      <c r="F128" s="26">
        <v>70.4</v>
      </c>
      <c r="G128" s="23">
        <v>71</v>
      </c>
      <c r="H128" s="23">
        <v>22</v>
      </c>
      <c r="I128" s="23">
        <v>8</v>
      </c>
    </row>
    <row r="129" spans="1:9" ht="15">
      <c r="A129" s="23">
        <v>4</v>
      </c>
      <c r="B129" t="s">
        <v>115</v>
      </c>
      <c r="C129" s="23">
        <v>1977</v>
      </c>
      <c r="D129" t="s">
        <v>116</v>
      </c>
      <c r="E129" s="23">
        <v>99</v>
      </c>
      <c r="F129" s="26">
        <v>71.8</v>
      </c>
      <c r="G129" s="23">
        <v>72</v>
      </c>
      <c r="H129" s="23">
        <v>22</v>
      </c>
      <c r="I129" s="23">
        <v>7</v>
      </c>
    </row>
    <row r="130" spans="1:9" ht="15">
      <c r="A130" s="23">
        <v>5</v>
      </c>
      <c r="B130" t="s">
        <v>114</v>
      </c>
      <c r="C130" s="23">
        <v>1987</v>
      </c>
      <c r="D130" t="s">
        <v>29</v>
      </c>
      <c r="E130" s="23">
        <v>87</v>
      </c>
      <c r="F130" s="26">
        <v>73.8</v>
      </c>
      <c r="G130" s="23">
        <v>74</v>
      </c>
      <c r="H130" s="23">
        <v>20</v>
      </c>
      <c r="I130" s="23">
        <v>6</v>
      </c>
    </row>
    <row r="131" spans="1:9" ht="15">
      <c r="A131" s="37" t="s">
        <v>58</v>
      </c>
      <c r="B131" s="38"/>
      <c r="C131" s="38"/>
      <c r="D131" s="38"/>
      <c r="E131" s="38"/>
      <c r="F131" s="38"/>
      <c r="G131" s="38"/>
      <c r="H131" s="38"/>
      <c r="I131" s="38"/>
    </row>
    <row r="132" spans="1:9" ht="15">
      <c r="A132" s="23">
        <v>1</v>
      </c>
      <c r="B132" t="s">
        <v>117</v>
      </c>
      <c r="C132" s="23">
        <v>1987</v>
      </c>
      <c r="D132" t="s">
        <v>9</v>
      </c>
      <c r="E132" s="23">
        <v>57</v>
      </c>
      <c r="F132" s="26">
        <v>76.85</v>
      </c>
      <c r="G132" s="23">
        <v>77</v>
      </c>
      <c r="H132" s="23">
        <v>38</v>
      </c>
      <c r="I132" s="23">
        <v>12</v>
      </c>
    </row>
    <row r="133" spans="1:9" ht="15">
      <c r="A133" s="23">
        <v>2</v>
      </c>
      <c r="B133" t="s">
        <v>120</v>
      </c>
      <c r="C133" s="23">
        <v>1988</v>
      </c>
      <c r="D133" t="s">
        <v>43</v>
      </c>
      <c r="E133" s="23">
        <v>76</v>
      </c>
      <c r="F133" s="26">
        <v>76.55</v>
      </c>
      <c r="G133" s="23">
        <v>77</v>
      </c>
      <c r="H133" s="23">
        <v>35</v>
      </c>
      <c r="I133" s="23">
        <v>9</v>
      </c>
    </row>
    <row r="134" spans="1:9" ht="15">
      <c r="A134" s="23">
        <v>3</v>
      </c>
      <c r="B134" t="s">
        <v>118</v>
      </c>
      <c r="C134" s="23">
        <v>1983</v>
      </c>
      <c r="D134" t="s">
        <v>28</v>
      </c>
      <c r="E134" s="23">
        <v>33</v>
      </c>
      <c r="F134" s="26">
        <v>82.6</v>
      </c>
      <c r="G134" s="23">
        <v>83</v>
      </c>
      <c r="H134" s="23">
        <v>28</v>
      </c>
      <c r="I134" s="23">
        <v>8</v>
      </c>
    </row>
    <row r="135" spans="1:9" ht="15">
      <c r="A135" s="23">
        <v>4</v>
      </c>
      <c r="B135" t="s">
        <v>121</v>
      </c>
      <c r="C135" s="23">
        <v>1987</v>
      </c>
      <c r="D135" t="s">
        <v>43</v>
      </c>
      <c r="E135" s="23">
        <v>49</v>
      </c>
      <c r="F135" s="26">
        <v>80.65</v>
      </c>
      <c r="G135" s="23">
        <v>81</v>
      </c>
      <c r="H135" s="23">
        <v>20</v>
      </c>
      <c r="I135" s="23">
        <v>7</v>
      </c>
    </row>
    <row r="136" spans="1:9" ht="15">
      <c r="A136" s="23">
        <v>5</v>
      </c>
      <c r="B136" t="s">
        <v>186</v>
      </c>
      <c r="C136" s="23">
        <v>1984</v>
      </c>
      <c r="D136" t="s">
        <v>55</v>
      </c>
      <c r="E136" s="23">
        <v>48</v>
      </c>
      <c r="F136" s="26">
        <v>76.8</v>
      </c>
      <c r="G136" s="23">
        <v>77</v>
      </c>
      <c r="H136" s="23">
        <v>17</v>
      </c>
      <c r="I136" s="23">
        <v>6</v>
      </c>
    </row>
    <row r="137" spans="1:9" ht="15">
      <c r="A137" s="37" t="s">
        <v>60</v>
      </c>
      <c r="B137" s="38"/>
      <c r="C137" s="38"/>
      <c r="D137" s="38"/>
      <c r="E137" s="38"/>
      <c r="F137" s="38"/>
      <c r="G137" s="38"/>
      <c r="H137" s="38"/>
      <c r="I137" s="38"/>
    </row>
    <row r="138" spans="1:9" ht="15">
      <c r="A138" s="23">
        <v>1</v>
      </c>
      <c r="B138" t="s">
        <v>122</v>
      </c>
      <c r="C138" s="23">
        <v>1979</v>
      </c>
      <c r="D138" t="s">
        <v>29</v>
      </c>
      <c r="E138" s="23">
        <v>22</v>
      </c>
      <c r="F138" s="26">
        <v>83.05</v>
      </c>
      <c r="G138" s="23">
        <v>84</v>
      </c>
      <c r="H138" s="23">
        <v>34</v>
      </c>
      <c r="I138" s="23">
        <v>12</v>
      </c>
    </row>
    <row r="139" spans="1:9" ht="15">
      <c r="A139" s="23">
        <v>2</v>
      </c>
      <c r="B139" t="s">
        <v>125</v>
      </c>
      <c r="C139" s="23">
        <v>1980</v>
      </c>
      <c r="D139" t="s">
        <v>94</v>
      </c>
      <c r="E139" s="23">
        <v>35</v>
      </c>
      <c r="F139" s="26">
        <v>84.95</v>
      </c>
      <c r="G139" s="23">
        <v>85</v>
      </c>
      <c r="H139" s="23">
        <v>28</v>
      </c>
      <c r="I139" s="23">
        <v>9</v>
      </c>
    </row>
    <row r="140" spans="1:9" ht="15">
      <c r="A140" s="23">
        <v>3</v>
      </c>
      <c r="B140" t="s">
        <v>126</v>
      </c>
      <c r="C140" s="23">
        <v>1990</v>
      </c>
      <c r="D140" t="s">
        <v>43</v>
      </c>
      <c r="E140" s="23">
        <v>76</v>
      </c>
      <c r="F140" s="26">
        <v>88.1</v>
      </c>
      <c r="G140" s="23">
        <v>89</v>
      </c>
      <c r="H140" s="23">
        <v>27</v>
      </c>
      <c r="I140" s="23">
        <v>8</v>
      </c>
    </row>
    <row r="141" spans="1:9" ht="15">
      <c r="A141" s="23">
        <v>4</v>
      </c>
      <c r="B141" t="s">
        <v>127</v>
      </c>
      <c r="C141" s="23">
        <v>1985</v>
      </c>
      <c r="D141" t="s">
        <v>43</v>
      </c>
      <c r="E141" s="23">
        <v>1</v>
      </c>
      <c r="F141" s="26">
        <v>90.9</v>
      </c>
      <c r="G141" s="23">
        <v>91</v>
      </c>
      <c r="H141" s="23">
        <v>26</v>
      </c>
      <c r="I141" s="23">
        <v>7</v>
      </c>
    </row>
    <row r="142" spans="1:9" ht="15">
      <c r="A142" s="23">
        <v>5</v>
      </c>
      <c r="B142" t="s">
        <v>119</v>
      </c>
      <c r="C142" s="23">
        <v>1985</v>
      </c>
      <c r="D142" t="s">
        <v>94</v>
      </c>
      <c r="E142" s="23">
        <v>17</v>
      </c>
      <c r="F142" s="26">
        <v>83.9</v>
      </c>
      <c r="G142" s="23">
        <v>84</v>
      </c>
      <c r="H142" s="23">
        <v>26</v>
      </c>
      <c r="I142" s="23">
        <v>6</v>
      </c>
    </row>
    <row r="143" spans="1:9" ht="15">
      <c r="A143" s="23">
        <v>6</v>
      </c>
      <c r="B143" t="s">
        <v>123</v>
      </c>
      <c r="C143" s="23">
        <v>1975</v>
      </c>
      <c r="D143" t="s">
        <v>29</v>
      </c>
      <c r="E143" s="23">
        <v>36</v>
      </c>
      <c r="F143" s="26">
        <v>88.9</v>
      </c>
      <c r="G143" s="23">
        <v>89</v>
      </c>
      <c r="H143" s="23">
        <v>22</v>
      </c>
      <c r="I143" s="23">
        <v>5</v>
      </c>
    </row>
    <row r="144" spans="1:9" ht="15">
      <c r="A144" s="23">
        <v>7</v>
      </c>
      <c r="B144" t="s">
        <v>124</v>
      </c>
      <c r="C144" s="23">
        <v>1988</v>
      </c>
      <c r="D144" t="s">
        <v>29</v>
      </c>
      <c r="E144" s="23">
        <v>71</v>
      </c>
      <c r="F144" s="26">
        <v>87.5</v>
      </c>
      <c r="G144" s="23">
        <v>88</v>
      </c>
      <c r="H144" s="23">
        <v>20</v>
      </c>
      <c r="I144" s="23">
        <v>4</v>
      </c>
    </row>
    <row r="145" spans="1:9" ht="15">
      <c r="A145" s="37" t="s">
        <v>65</v>
      </c>
      <c r="B145" s="38"/>
      <c r="C145" s="38"/>
      <c r="D145" s="38"/>
      <c r="E145" s="38"/>
      <c r="F145" s="38"/>
      <c r="G145" s="38"/>
      <c r="H145" s="38"/>
      <c r="I145" s="38"/>
    </row>
    <row r="146" spans="1:9" ht="15">
      <c r="A146" s="23">
        <v>1</v>
      </c>
      <c r="B146" t="s">
        <v>193</v>
      </c>
      <c r="C146" s="23">
        <v>1984</v>
      </c>
      <c r="D146" t="s">
        <v>55</v>
      </c>
      <c r="E146" s="23">
        <v>58</v>
      </c>
      <c r="F146" s="26">
        <v>98.7</v>
      </c>
      <c r="G146" s="23">
        <v>99</v>
      </c>
      <c r="H146" s="23">
        <v>32</v>
      </c>
      <c r="I146" s="23">
        <v>12</v>
      </c>
    </row>
    <row r="147" spans="1:9" ht="15">
      <c r="A147" s="23">
        <v>2</v>
      </c>
      <c r="B147" t="s">
        <v>130</v>
      </c>
      <c r="C147" s="23">
        <v>1976</v>
      </c>
      <c r="D147" t="s">
        <v>131</v>
      </c>
      <c r="E147" s="23">
        <v>3</v>
      </c>
      <c r="F147" s="26">
        <v>93.6</v>
      </c>
      <c r="G147" s="23">
        <v>94</v>
      </c>
      <c r="H147" s="23">
        <v>29</v>
      </c>
      <c r="I147" s="23">
        <v>9</v>
      </c>
    </row>
    <row r="148" spans="1:9" ht="15">
      <c r="A148" s="23">
        <v>3</v>
      </c>
      <c r="B148" t="s">
        <v>128</v>
      </c>
      <c r="C148" s="23">
        <v>1985</v>
      </c>
      <c r="D148" t="s">
        <v>9</v>
      </c>
      <c r="E148" s="23">
        <v>9</v>
      </c>
      <c r="F148" s="26">
        <v>93.45</v>
      </c>
      <c r="G148" s="23">
        <v>94</v>
      </c>
      <c r="H148" s="23">
        <v>17</v>
      </c>
      <c r="I148" s="23">
        <v>8</v>
      </c>
    </row>
    <row r="149" spans="1:9" ht="15">
      <c r="A149" s="37" t="s">
        <v>100</v>
      </c>
      <c r="B149" s="38"/>
      <c r="C149" s="38"/>
      <c r="D149" s="38"/>
      <c r="E149" s="38"/>
      <c r="F149" s="38"/>
      <c r="G149" s="38"/>
      <c r="H149" s="38"/>
      <c r="I149" s="38"/>
    </row>
    <row r="150" spans="1:9" ht="15">
      <c r="A150" s="23">
        <v>1</v>
      </c>
      <c r="B150" t="s">
        <v>129</v>
      </c>
      <c r="C150" s="23">
        <v>1988</v>
      </c>
      <c r="D150" t="s">
        <v>43</v>
      </c>
      <c r="E150" s="23">
        <v>5</v>
      </c>
      <c r="F150" s="26">
        <v>106.6</v>
      </c>
      <c r="G150" s="23">
        <v>107</v>
      </c>
      <c r="H150" s="23">
        <v>29</v>
      </c>
      <c r="I150" s="23">
        <v>12</v>
      </c>
    </row>
    <row r="151" spans="1:9" ht="15">
      <c r="A151" s="23">
        <v>2</v>
      </c>
      <c r="B151" t="s">
        <v>194</v>
      </c>
      <c r="C151" s="23">
        <v>1982</v>
      </c>
      <c r="D151" t="s">
        <v>47</v>
      </c>
      <c r="E151" s="23">
        <v>27</v>
      </c>
      <c r="F151" s="26">
        <v>105.5</v>
      </c>
      <c r="G151" s="23">
        <v>106</v>
      </c>
      <c r="H151" s="23">
        <v>27</v>
      </c>
      <c r="I151" s="23">
        <v>9</v>
      </c>
    </row>
    <row r="152" spans="1:9" ht="15">
      <c r="A152" s="23">
        <v>3</v>
      </c>
      <c r="B152" t="s">
        <v>133</v>
      </c>
      <c r="C152" s="23">
        <v>1987</v>
      </c>
      <c r="D152" t="s">
        <v>9</v>
      </c>
      <c r="E152" s="23">
        <v>36</v>
      </c>
      <c r="F152" s="26">
        <v>112.2</v>
      </c>
      <c r="G152" s="23">
        <v>113</v>
      </c>
      <c r="H152" s="23">
        <v>27</v>
      </c>
      <c r="I152" s="23">
        <v>8</v>
      </c>
    </row>
    <row r="153" spans="1:9" ht="15">
      <c r="A153" s="23">
        <v>4</v>
      </c>
      <c r="B153" t="s">
        <v>189</v>
      </c>
      <c r="C153" s="23">
        <v>1985</v>
      </c>
      <c r="D153" t="s">
        <v>132</v>
      </c>
      <c r="E153" s="23">
        <v>99</v>
      </c>
      <c r="F153" s="26">
        <v>108.15</v>
      </c>
      <c r="G153" s="23">
        <v>109</v>
      </c>
      <c r="H153" s="23">
        <v>17</v>
      </c>
      <c r="I153" s="23">
        <v>7</v>
      </c>
    </row>
    <row r="154" spans="1:9" ht="15">
      <c r="A154" s="37" t="s">
        <v>134</v>
      </c>
      <c r="B154" s="38"/>
      <c r="C154" s="38"/>
      <c r="D154" s="38"/>
      <c r="E154" s="38"/>
      <c r="F154" s="38"/>
      <c r="G154" s="38"/>
      <c r="H154" s="38"/>
      <c r="I154" s="38"/>
    </row>
    <row r="155" spans="1:9" ht="15">
      <c r="A155" s="23">
        <v>1</v>
      </c>
      <c r="B155" t="s">
        <v>135</v>
      </c>
      <c r="C155" s="23">
        <v>1986</v>
      </c>
      <c r="D155" t="s">
        <v>68</v>
      </c>
      <c r="E155" s="23">
        <v>78</v>
      </c>
      <c r="F155" s="26">
        <v>120.3</v>
      </c>
      <c r="G155" s="23">
        <v>121</v>
      </c>
      <c r="H155" s="23">
        <v>21</v>
      </c>
      <c r="I155" s="23">
        <v>12</v>
      </c>
    </row>
    <row r="157" spans="1:9" ht="15">
      <c r="A157" s="31" t="s">
        <v>202</v>
      </c>
      <c r="B157" s="31"/>
      <c r="C157" s="31"/>
      <c r="D157" s="31"/>
      <c r="E157" s="31"/>
      <c r="F157" s="31"/>
      <c r="G157" s="31"/>
      <c r="H157" s="31"/>
      <c r="I157" s="31"/>
    </row>
    <row r="158" spans="1:8" ht="15">
      <c r="A158" s="23">
        <v>1</v>
      </c>
      <c r="B158" t="s">
        <v>109</v>
      </c>
      <c r="C158" s="23">
        <v>1981</v>
      </c>
      <c r="D158" t="s">
        <v>28</v>
      </c>
      <c r="E158" s="23">
        <v>63</v>
      </c>
      <c r="F158" s="26">
        <v>64.95</v>
      </c>
      <c r="G158" s="23">
        <v>65</v>
      </c>
      <c r="H158" s="23">
        <v>40</v>
      </c>
    </row>
    <row r="159" spans="1:8" ht="15">
      <c r="A159" s="23">
        <v>2</v>
      </c>
      <c r="B159" t="s">
        <v>117</v>
      </c>
      <c r="C159" s="23">
        <v>1987</v>
      </c>
      <c r="D159" t="s">
        <v>9</v>
      </c>
      <c r="E159" s="23">
        <v>57</v>
      </c>
      <c r="F159" s="26">
        <v>76.85</v>
      </c>
      <c r="G159" s="23">
        <v>77</v>
      </c>
      <c r="H159" s="23">
        <v>38</v>
      </c>
    </row>
    <row r="160" spans="1:8" ht="15">
      <c r="A160" s="23">
        <v>3</v>
      </c>
      <c r="B160" t="s">
        <v>120</v>
      </c>
      <c r="C160" s="23">
        <v>1988</v>
      </c>
      <c r="D160" t="s">
        <v>43</v>
      </c>
      <c r="E160" s="23">
        <v>76</v>
      </c>
      <c r="F160" s="26">
        <v>76.55</v>
      </c>
      <c r="G160" s="23">
        <v>77</v>
      </c>
      <c r="H160" s="23">
        <v>35</v>
      </c>
    </row>
    <row r="162" spans="1:9" ht="15">
      <c r="A162" s="29" t="s">
        <v>14</v>
      </c>
      <c r="B162" s="29"/>
      <c r="C162" s="29"/>
      <c r="D162" s="29"/>
      <c r="E162" s="29"/>
      <c r="F162" s="29"/>
      <c r="G162" s="29"/>
      <c r="H162" s="29"/>
      <c r="I162" s="29"/>
    </row>
    <row r="163" spans="1:9" ht="15">
      <c r="A163" s="37" t="s">
        <v>52</v>
      </c>
      <c r="B163" s="38"/>
      <c r="C163" s="38"/>
      <c r="D163" s="38"/>
      <c r="E163" s="38"/>
      <c r="F163" s="38"/>
      <c r="G163" s="38"/>
      <c r="H163" s="38"/>
      <c r="I163" s="38"/>
    </row>
    <row r="164" spans="1:9" ht="15">
      <c r="A164" s="23">
        <v>1</v>
      </c>
      <c r="B164" t="s">
        <v>136</v>
      </c>
      <c r="C164" s="23">
        <v>1972</v>
      </c>
      <c r="D164" t="s">
        <v>29</v>
      </c>
      <c r="E164" s="23">
        <v>78</v>
      </c>
      <c r="F164" s="26">
        <v>72.75</v>
      </c>
      <c r="G164" s="23">
        <v>73</v>
      </c>
      <c r="H164" s="23">
        <v>28</v>
      </c>
      <c r="I164" s="23">
        <v>12</v>
      </c>
    </row>
    <row r="165" spans="1:9" ht="15">
      <c r="A165" s="23">
        <v>2</v>
      </c>
      <c r="B165" t="s">
        <v>137</v>
      </c>
      <c r="C165" s="23">
        <v>1967</v>
      </c>
      <c r="D165" t="s">
        <v>23</v>
      </c>
      <c r="E165" s="23">
        <v>77</v>
      </c>
      <c r="F165" s="26">
        <v>70.25</v>
      </c>
      <c r="G165" s="23">
        <v>71</v>
      </c>
      <c r="H165" s="23">
        <v>13</v>
      </c>
      <c r="I165" s="23">
        <v>9</v>
      </c>
    </row>
    <row r="166" spans="1:9" ht="15">
      <c r="A166" s="37" t="s">
        <v>58</v>
      </c>
      <c r="B166" s="38"/>
      <c r="C166" s="38"/>
      <c r="D166" s="38"/>
      <c r="E166" s="38"/>
      <c r="F166" s="38"/>
      <c r="G166" s="38"/>
      <c r="H166" s="38"/>
      <c r="I166" s="38"/>
    </row>
    <row r="167" spans="1:9" ht="15">
      <c r="A167" s="23">
        <v>1</v>
      </c>
      <c r="B167" t="s">
        <v>138</v>
      </c>
      <c r="C167" s="23">
        <v>1970</v>
      </c>
      <c r="D167" t="s">
        <v>116</v>
      </c>
      <c r="E167" s="23">
        <v>18</v>
      </c>
      <c r="F167" s="26">
        <v>78.55</v>
      </c>
      <c r="G167" s="23">
        <v>79</v>
      </c>
      <c r="H167" s="23">
        <v>34</v>
      </c>
      <c r="I167" s="23">
        <v>12</v>
      </c>
    </row>
    <row r="168" spans="1:9" ht="15">
      <c r="A168" s="23">
        <v>2</v>
      </c>
      <c r="B168" t="s">
        <v>139</v>
      </c>
      <c r="C168" s="23">
        <v>1974</v>
      </c>
      <c r="D168" t="s">
        <v>35</v>
      </c>
      <c r="E168" s="23">
        <v>12</v>
      </c>
      <c r="F168" s="26">
        <v>74.5</v>
      </c>
      <c r="G168" s="23">
        <v>75</v>
      </c>
      <c r="H168" s="23">
        <v>26</v>
      </c>
      <c r="I168" s="23">
        <v>9</v>
      </c>
    </row>
    <row r="169" spans="1:9" ht="15">
      <c r="A169" s="23">
        <v>3</v>
      </c>
      <c r="B169" t="s">
        <v>141</v>
      </c>
      <c r="C169" s="23">
        <v>1967</v>
      </c>
      <c r="D169" t="s">
        <v>43</v>
      </c>
      <c r="E169" s="23">
        <v>2</v>
      </c>
      <c r="F169" s="26">
        <v>74.85</v>
      </c>
      <c r="G169" s="23">
        <v>75</v>
      </c>
      <c r="H169" s="23">
        <v>25</v>
      </c>
      <c r="I169" s="23">
        <v>8</v>
      </c>
    </row>
    <row r="170" spans="1:9" ht="15">
      <c r="A170" s="23">
        <v>4</v>
      </c>
      <c r="B170" t="s">
        <v>142</v>
      </c>
      <c r="C170" s="23">
        <v>1973</v>
      </c>
      <c r="D170" t="s">
        <v>43</v>
      </c>
      <c r="E170" s="23">
        <v>20</v>
      </c>
      <c r="F170" s="26">
        <v>77.8</v>
      </c>
      <c r="G170" s="23">
        <v>78</v>
      </c>
      <c r="H170" s="23">
        <v>23</v>
      </c>
      <c r="I170" s="23">
        <v>7</v>
      </c>
    </row>
    <row r="171" spans="1:9" ht="15">
      <c r="A171" s="23">
        <v>5</v>
      </c>
      <c r="B171" t="s">
        <v>140</v>
      </c>
      <c r="C171" s="23">
        <v>1974</v>
      </c>
      <c r="D171" t="s">
        <v>43</v>
      </c>
      <c r="E171" s="23">
        <v>86</v>
      </c>
      <c r="F171" s="26">
        <v>78.95</v>
      </c>
      <c r="G171" s="23">
        <v>79</v>
      </c>
      <c r="H171" s="23">
        <v>15</v>
      </c>
      <c r="I171" s="23">
        <v>6</v>
      </c>
    </row>
    <row r="172" spans="1:9" ht="15">
      <c r="A172" s="37" t="s">
        <v>60</v>
      </c>
      <c r="B172" s="38"/>
      <c r="C172" s="38"/>
      <c r="D172" s="38"/>
      <c r="E172" s="38"/>
      <c r="F172" s="38"/>
      <c r="G172" s="38"/>
      <c r="H172" s="38"/>
      <c r="I172" s="38"/>
    </row>
    <row r="173" spans="1:9" ht="15">
      <c r="A173" s="23">
        <v>1</v>
      </c>
      <c r="B173" t="s">
        <v>146</v>
      </c>
      <c r="C173" s="23">
        <v>1967</v>
      </c>
      <c r="D173" t="s">
        <v>7</v>
      </c>
      <c r="E173" s="23">
        <v>82</v>
      </c>
      <c r="F173" s="26">
        <v>89.85</v>
      </c>
      <c r="G173" s="23">
        <v>90</v>
      </c>
      <c r="H173" s="23">
        <v>39</v>
      </c>
      <c r="I173" s="23">
        <v>12</v>
      </c>
    </row>
    <row r="174" spans="1:9" ht="15">
      <c r="A174" s="23">
        <v>2</v>
      </c>
      <c r="B174" t="s">
        <v>187</v>
      </c>
      <c r="C174" s="23">
        <v>1974</v>
      </c>
      <c r="D174" t="s">
        <v>94</v>
      </c>
      <c r="E174" s="23">
        <v>39</v>
      </c>
      <c r="F174" s="26">
        <v>89.05</v>
      </c>
      <c r="G174" s="23">
        <v>90</v>
      </c>
      <c r="H174" s="23">
        <v>28</v>
      </c>
      <c r="I174" s="23">
        <v>9</v>
      </c>
    </row>
    <row r="175" spans="1:9" ht="15">
      <c r="A175" s="23">
        <v>3</v>
      </c>
      <c r="B175" t="s">
        <v>196</v>
      </c>
      <c r="C175" s="23">
        <v>1970</v>
      </c>
      <c r="D175" t="s">
        <v>197</v>
      </c>
      <c r="E175" s="23">
        <v>70</v>
      </c>
      <c r="F175" s="26">
        <v>86.2</v>
      </c>
      <c r="G175" s="23">
        <v>87</v>
      </c>
      <c r="H175" s="23">
        <v>22</v>
      </c>
      <c r="I175" s="23">
        <v>8</v>
      </c>
    </row>
    <row r="176" spans="1:9" ht="15">
      <c r="A176" s="23">
        <v>4</v>
      </c>
      <c r="B176" t="s">
        <v>143</v>
      </c>
      <c r="C176" s="23">
        <v>1968</v>
      </c>
      <c r="D176" t="s">
        <v>144</v>
      </c>
      <c r="E176" s="23">
        <v>51</v>
      </c>
      <c r="F176" s="26">
        <v>83.6</v>
      </c>
      <c r="G176" s="23">
        <v>84</v>
      </c>
      <c r="H176" s="23">
        <v>21</v>
      </c>
      <c r="I176" s="23">
        <v>7</v>
      </c>
    </row>
    <row r="177" spans="1:9" ht="15">
      <c r="A177" s="23">
        <v>5</v>
      </c>
      <c r="B177" t="s">
        <v>145</v>
      </c>
      <c r="C177" s="23">
        <v>1970</v>
      </c>
      <c r="D177" t="s">
        <v>29</v>
      </c>
      <c r="E177" s="23">
        <v>28</v>
      </c>
      <c r="F177" s="26">
        <v>84.9</v>
      </c>
      <c r="G177" s="23">
        <v>85</v>
      </c>
      <c r="H177" s="23">
        <v>14</v>
      </c>
      <c r="I177" s="23">
        <v>6</v>
      </c>
    </row>
    <row r="178" spans="1:9" ht="15">
      <c r="A178" s="37" t="s">
        <v>65</v>
      </c>
      <c r="B178" s="38"/>
      <c r="C178" s="38"/>
      <c r="D178" s="38"/>
      <c r="E178" s="38"/>
      <c r="F178" s="38"/>
      <c r="G178" s="38"/>
      <c r="H178" s="38"/>
      <c r="I178" s="38"/>
    </row>
    <row r="179" spans="1:9" ht="15">
      <c r="A179" s="23">
        <v>1</v>
      </c>
      <c r="B179" t="s">
        <v>148</v>
      </c>
      <c r="C179" s="23">
        <v>1966</v>
      </c>
      <c r="D179" t="s">
        <v>94</v>
      </c>
      <c r="E179" s="23">
        <v>70</v>
      </c>
      <c r="F179" s="26">
        <v>98.75</v>
      </c>
      <c r="G179" s="23">
        <v>99</v>
      </c>
      <c r="H179" s="23">
        <v>24</v>
      </c>
      <c r="I179" s="23">
        <v>12</v>
      </c>
    </row>
    <row r="180" spans="1:9" ht="15">
      <c r="A180" s="23">
        <v>2</v>
      </c>
      <c r="B180" t="s">
        <v>147</v>
      </c>
      <c r="C180" s="23">
        <v>1970</v>
      </c>
      <c r="D180" t="s">
        <v>47</v>
      </c>
      <c r="E180" s="23">
        <v>6</v>
      </c>
      <c r="F180" s="26">
        <v>93.05</v>
      </c>
      <c r="G180" s="23">
        <v>94</v>
      </c>
      <c r="H180" s="23">
        <v>23</v>
      </c>
      <c r="I180" s="23">
        <v>9</v>
      </c>
    </row>
    <row r="181" spans="1:9" ht="15">
      <c r="A181" s="23">
        <v>3</v>
      </c>
      <c r="B181" t="s">
        <v>150</v>
      </c>
      <c r="C181" s="23">
        <v>1972</v>
      </c>
      <c r="D181" t="s">
        <v>94</v>
      </c>
      <c r="E181" s="23">
        <v>78</v>
      </c>
      <c r="F181" s="26">
        <v>104.9</v>
      </c>
      <c r="G181" s="23">
        <v>105</v>
      </c>
      <c r="H181" s="23">
        <v>15</v>
      </c>
      <c r="I181" s="23">
        <v>8</v>
      </c>
    </row>
    <row r="182" spans="1:9" ht="15">
      <c r="A182" s="37" t="s">
        <v>149</v>
      </c>
      <c r="B182" s="38"/>
      <c r="C182" s="38"/>
      <c r="D182" s="38"/>
      <c r="E182" s="38"/>
      <c r="F182" s="38"/>
      <c r="G182" s="38"/>
      <c r="H182" s="38"/>
      <c r="I182" s="38"/>
    </row>
    <row r="183" spans="1:9" ht="15">
      <c r="A183" s="23">
        <v>1</v>
      </c>
      <c r="B183" t="s">
        <v>154</v>
      </c>
      <c r="C183" s="23">
        <v>1970</v>
      </c>
      <c r="D183" t="s">
        <v>155</v>
      </c>
      <c r="E183" s="23">
        <v>1</v>
      </c>
      <c r="F183" s="26">
        <v>117.4</v>
      </c>
      <c r="G183" s="23">
        <v>118</v>
      </c>
      <c r="H183" s="23">
        <v>21</v>
      </c>
      <c r="I183" s="23">
        <v>12</v>
      </c>
    </row>
    <row r="184" spans="1:9" ht="15">
      <c r="A184" s="23">
        <v>2</v>
      </c>
      <c r="B184" t="s">
        <v>151</v>
      </c>
      <c r="C184" s="23">
        <v>1972</v>
      </c>
      <c r="D184" t="s">
        <v>7</v>
      </c>
      <c r="E184" s="23">
        <v>64</v>
      </c>
      <c r="F184" s="26">
        <v>127.4</v>
      </c>
      <c r="G184" s="23">
        <v>128</v>
      </c>
      <c r="H184" s="23">
        <v>15</v>
      </c>
      <c r="I184" s="23">
        <v>9</v>
      </c>
    </row>
    <row r="185" spans="1:9" ht="15">
      <c r="A185" s="23">
        <v>3</v>
      </c>
      <c r="B185" t="s">
        <v>152</v>
      </c>
      <c r="C185" s="23">
        <v>1973</v>
      </c>
      <c r="D185" t="s">
        <v>153</v>
      </c>
      <c r="E185" s="23">
        <v>76</v>
      </c>
      <c r="F185" s="26">
        <v>108.35</v>
      </c>
      <c r="G185" s="23">
        <v>109</v>
      </c>
      <c r="H185" s="23">
        <v>15</v>
      </c>
      <c r="I185" s="23">
        <v>8</v>
      </c>
    </row>
    <row r="187" spans="1:9" ht="15">
      <c r="A187" s="31" t="s">
        <v>202</v>
      </c>
      <c r="B187" s="31"/>
      <c r="C187" s="31"/>
      <c r="D187" s="31"/>
      <c r="E187" s="31"/>
      <c r="F187" s="31"/>
      <c r="G187" s="31"/>
      <c r="H187" s="31"/>
      <c r="I187" s="31"/>
    </row>
    <row r="188" spans="1:8" ht="15">
      <c r="A188" s="23">
        <v>1</v>
      </c>
      <c r="B188" t="s">
        <v>146</v>
      </c>
      <c r="C188" s="23">
        <v>1967</v>
      </c>
      <c r="D188" t="s">
        <v>7</v>
      </c>
      <c r="E188" s="23">
        <v>82</v>
      </c>
      <c r="F188" s="26">
        <v>89.85</v>
      </c>
      <c r="G188" s="23">
        <v>90</v>
      </c>
      <c r="H188" s="23">
        <v>39</v>
      </c>
    </row>
    <row r="189" spans="1:8" ht="15">
      <c r="A189" s="23">
        <v>2</v>
      </c>
      <c r="B189" t="s">
        <v>138</v>
      </c>
      <c r="C189" s="23">
        <v>1970</v>
      </c>
      <c r="D189" t="s">
        <v>116</v>
      </c>
      <c r="E189" s="23">
        <v>18</v>
      </c>
      <c r="F189" s="26">
        <v>78.55</v>
      </c>
      <c r="G189" s="23">
        <v>79</v>
      </c>
      <c r="H189" s="23">
        <v>34</v>
      </c>
    </row>
    <row r="190" spans="1:8" ht="15">
      <c r="A190" s="23">
        <v>3</v>
      </c>
      <c r="B190" t="s">
        <v>187</v>
      </c>
      <c r="C190" s="23">
        <v>1974</v>
      </c>
      <c r="D190" t="s">
        <v>94</v>
      </c>
      <c r="E190" s="23">
        <v>39</v>
      </c>
      <c r="F190" s="26">
        <v>89.05</v>
      </c>
      <c r="G190" s="23">
        <v>90</v>
      </c>
      <c r="H190" s="23">
        <v>28</v>
      </c>
    </row>
    <row r="192" spans="1:9" ht="15">
      <c r="A192" s="29" t="s">
        <v>16</v>
      </c>
      <c r="B192" s="29"/>
      <c r="C192" s="29"/>
      <c r="D192" s="29"/>
      <c r="E192" s="29"/>
      <c r="F192" s="29"/>
      <c r="G192" s="29"/>
      <c r="H192" s="29"/>
      <c r="I192" s="29"/>
    </row>
    <row r="193" spans="1:9" ht="15">
      <c r="A193" s="37" t="s">
        <v>41</v>
      </c>
      <c r="B193" s="38"/>
      <c r="C193" s="38"/>
      <c r="D193" s="38"/>
      <c r="E193" s="38"/>
      <c r="F193" s="38"/>
      <c r="G193" s="38"/>
      <c r="H193" s="38"/>
      <c r="I193" s="38"/>
    </row>
    <row r="194" spans="1:9" ht="15">
      <c r="A194" s="23">
        <v>1</v>
      </c>
      <c r="B194" t="s">
        <v>156</v>
      </c>
      <c r="C194" s="23">
        <v>1953</v>
      </c>
      <c r="D194" t="s">
        <v>26</v>
      </c>
      <c r="E194" s="23">
        <v>39</v>
      </c>
      <c r="F194" s="26">
        <v>55.25</v>
      </c>
      <c r="G194" s="23">
        <v>56</v>
      </c>
      <c r="H194" s="23">
        <v>22</v>
      </c>
      <c r="I194" s="23">
        <v>12</v>
      </c>
    </row>
    <row r="195" spans="1:9" ht="15">
      <c r="A195" s="23">
        <v>2</v>
      </c>
      <c r="B195" t="s">
        <v>157</v>
      </c>
      <c r="C195" s="23">
        <v>1963</v>
      </c>
      <c r="D195" t="s">
        <v>158</v>
      </c>
      <c r="E195" s="23">
        <v>87</v>
      </c>
      <c r="F195" s="26">
        <v>58.55</v>
      </c>
      <c r="G195" s="23">
        <v>59</v>
      </c>
      <c r="H195" s="23">
        <v>12</v>
      </c>
      <c r="I195" s="23">
        <v>9</v>
      </c>
    </row>
    <row r="196" spans="1:9" ht="15">
      <c r="A196" s="37" t="s">
        <v>45</v>
      </c>
      <c r="B196" s="38"/>
      <c r="C196" s="38"/>
      <c r="D196" s="38"/>
      <c r="E196" s="38"/>
      <c r="F196" s="38"/>
      <c r="G196" s="38"/>
      <c r="H196" s="38"/>
      <c r="I196" s="38"/>
    </row>
    <row r="197" spans="1:9" ht="15">
      <c r="A197" s="23">
        <v>1</v>
      </c>
      <c r="B197" t="s">
        <v>191</v>
      </c>
      <c r="C197" s="23">
        <v>1959</v>
      </c>
      <c r="D197" t="s">
        <v>192</v>
      </c>
      <c r="E197" s="23">
        <v>35</v>
      </c>
      <c r="F197" s="26">
        <v>62</v>
      </c>
      <c r="G197" s="23">
        <v>62</v>
      </c>
      <c r="H197" s="23">
        <v>29</v>
      </c>
      <c r="I197" s="23">
        <v>12</v>
      </c>
    </row>
    <row r="198" spans="1:9" ht="15">
      <c r="A198" s="37" t="s">
        <v>52</v>
      </c>
      <c r="B198" s="38"/>
      <c r="C198" s="38"/>
      <c r="D198" s="38"/>
      <c r="E198" s="38"/>
      <c r="F198" s="38"/>
      <c r="G198" s="38"/>
      <c r="H198" s="38"/>
      <c r="I198" s="38"/>
    </row>
    <row r="199" spans="1:9" ht="15">
      <c r="A199" s="23">
        <v>1</v>
      </c>
      <c r="B199" t="s">
        <v>162</v>
      </c>
      <c r="C199" s="23">
        <v>1962</v>
      </c>
      <c r="D199" t="s">
        <v>94</v>
      </c>
      <c r="E199" s="23">
        <v>51</v>
      </c>
      <c r="F199" s="26">
        <v>70.75</v>
      </c>
      <c r="G199" s="23">
        <v>71</v>
      </c>
      <c r="H199" s="23">
        <v>25</v>
      </c>
      <c r="I199" s="23">
        <v>12</v>
      </c>
    </row>
    <row r="200" spans="1:9" ht="15">
      <c r="A200" s="23">
        <v>2</v>
      </c>
      <c r="B200" t="s">
        <v>159</v>
      </c>
      <c r="C200" s="23">
        <v>1941</v>
      </c>
      <c r="D200" t="s">
        <v>26</v>
      </c>
      <c r="E200" s="23">
        <v>32</v>
      </c>
      <c r="F200" s="26">
        <v>72.55</v>
      </c>
      <c r="G200" s="23">
        <v>73</v>
      </c>
      <c r="H200" s="23">
        <v>17</v>
      </c>
      <c r="I200" s="23">
        <v>9</v>
      </c>
    </row>
    <row r="201" spans="1:9" ht="15">
      <c r="A201" s="23">
        <v>3</v>
      </c>
      <c r="B201" t="s">
        <v>160</v>
      </c>
      <c r="C201" s="23">
        <v>1961</v>
      </c>
      <c r="D201" t="s">
        <v>161</v>
      </c>
      <c r="E201" s="23">
        <v>65</v>
      </c>
      <c r="F201" s="26">
        <v>67.65</v>
      </c>
      <c r="G201" s="23">
        <v>68</v>
      </c>
      <c r="H201" s="23">
        <v>15</v>
      </c>
      <c r="I201" s="23">
        <v>8</v>
      </c>
    </row>
    <row r="202" spans="1:9" ht="15">
      <c r="A202" s="37" t="s">
        <v>58</v>
      </c>
      <c r="B202" s="38"/>
      <c r="C202" s="38"/>
      <c r="D202" s="38"/>
      <c r="E202" s="38"/>
      <c r="F202" s="38"/>
      <c r="G202" s="38"/>
      <c r="H202" s="38"/>
      <c r="I202" s="38"/>
    </row>
    <row r="203" spans="1:9" ht="15">
      <c r="A203" s="23">
        <v>1</v>
      </c>
      <c r="B203" t="s">
        <v>163</v>
      </c>
      <c r="C203" s="23">
        <v>1957</v>
      </c>
      <c r="D203" t="s">
        <v>94</v>
      </c>
      <c r="E203" s="23">
        <v>67</v>
      </c>
      <c r="F203" s="26">
        <v>81.45</v>
      </c>
      <c r="G203" s="23">
        <v>82</v>
      </c>
      <c r="H203" s="23">
        <v>19</v>
      </c>
      <c r="I203" s="23">
        <v>12</v>
      </c>
    </row>
    <row r="204" spans="1:9" ht="15">
      <c r="A204" s="23">
        <v>2</v>
      </c>
      <c r="B204" t="s">
        <v>164</v>
      </c>
      <c r="C204" s="23">
        <v>1952</v>
      </c>
      <c r="D204" t="s">
        <v>29</v>
      </c>
      <c r="E204" s="23">
        <v>83</v>
      </c>
      <c r="F204" s="26">
        <v>77.3</v>
      </c>
      <c r="G204" s="23">
        <v>78</v>
      </c>
      <c r="H204" s="23">
        <v>12</v>
      </c>
      <c r="I204" s="23">
        <v>9</v>
      </c>
    </row>
    <row r="205" spans="1:9" ht="15">
      <c r="A205" s="37" t="s">
        <v>60</v>
      </c>
      <c r="B205" s="38"/>
      <c r="C205" s="38"/>
      <c r="D205" s="38"/>
      <c r="E205" s="38"/>
      <c r="F205" s="38"/>
      <c r="G205" s="38"/>
      <c r="H205" s="38"/>
      <c r="I205" s="38"/>
    </row>
    <row r="206" spans="1:9" ht="15">
      <c r="A206" s="23">
        <v>1</v>
      </c>
      <c r="B206" t="s">
        <v>166</v>
      </c>
      <c r="C206" s="23">
        <v>1959</v>
      </c>
      <c r="D206" t="s">
        <v>29</v>
      </c>
      <c r="E206" s="23">
        <v>15</v>
      </c>
      <c r="F206" s="26">
        <v>89.05</v>
      </c>
      <c r="G206" s="23">
        <v>90</v>
      </c>
      <c r="H206" s="23">
        <v>10</v>
      </c>
      <c r="I206" s="23">
        <v>12</v>
      </c>
    </row>
    <row r="207" spans="1:9" ht="15">
      <c r="A207" s="23">
        <v>2</v>
      </c>
      <c r="B207" t="s">
        <v>165</v>
      </c>
      <c r="C207" s="23">
        <v>1960</v>
      </c>
      <c r="D207" t="s">
        <v>9</v>
      </c>
      <c r="E207" s="23">
        <v>36</v>
      </c>
      <c r="F207" s="26">
        <v>84.9</v>
      </c>
      <c r="G207" s="23">
        <v>85</v>
      </c>
      <c r="H207" s="23">
        <v>8</v>
      </c>
      <c r="I207" s="23">
        <v>9</v>
      </c>
    </row>
    <row r="208" spans="1:9" ht="15">
      <c r="A208" s="37" t="s">
        <v>65</v>
      </c>
      <c r="B208" s="38"/>
      <c r="C208" s="38"/>
      <c r="D208" s="38"/>
      <c r="E208" s="38"/>
      <c r="F208" s="38"/>
      <c r="G208" s="38"/>
      <c r="H208" s="38"/>
      <c r="I208" s="38"/>
    </row>
    <row r="209" spans="1:9" ht="15">
      <c r="A209" s="23">
        <v>1</v>
      </c>
      <c r="B209" t="s">
        <v>170</v>
      </c>
      <c r="C209" s="23">
        <v>1962</v>
      </c>
      <c r="D209" t="s">
        <v>29</v>
      </c>
      <c r="E209" s="23">
        <v>86</v>
      </c>
      <c r="F209" s="26">
        <v>103.2</v>
      </c>
      <c r="G209" s="23">
        <v>104</v>
      </c>
      <c r="H209" s="23">
        <v>10</v>
      </c>
      <c r="I209" s="23">
        <v>12</v>
      </c>
    </row>
    <row r="210" spans="1:9" ht="15">
      <c r="A210" s="23">
        <v>2</v>
      </c>
      <c r="B210" t="s">
        <v>167</v>
      </c>
      <c r="C210" s="23">
        <v>1962</v>
      </c>
      <c r="D210" t="s">
        <v>29</v>
      </c>
      <c r="E210" s="23">
        <v>43</v>
      </c>
      <c r="F210" s="26">
        <v>101.35</v>
      </c>
      <c r="G210" s="23">
        <v>102</v>
      </c>
      <c r="H210" s="23">
        <v>7</v>
      </c>
      <c r="I210" s="23">
        <v>9</v>
      </c>
    </row>
    <row r="211" spans="1:9" ht="15">
      <c r="A211" s="37" t="s">
        <v>149</v>
      </c>
      <c r="B211" s="38"/>
      <c r="C211" s="38"/>
      <c r="D211" s="38"/>
      <c r="E211" s="38"/>
      <c r="F211" s="38"/>
      <c r="G211" s="38"/>
      <c r="H211" s="38"/>
      <c r="I211" s="38"/>
    </row>
    <row r="212" spans="1:9" ht="15">
      <c r="A212" s="23">
        <v>1</v>
      </c>
      <c r="B212" t="s">
        <v>168</v>
      </c>
      <c r="C212" s="23">
        <v>1952</v>
      </c>
      <c r="D212" t="s">
        <v>7</v>
      </c>
      <c r="E212" s="23">
        <v>20</v>
      </c>
      <c r="F212" s="26">
        <v>106.9</v>
      </c>
      <c r="G212" s="23">
        <v>107</v>
      </c>
      <c r="H212" s="23">
        <v>17</v>
      </c>
      <c r="I212" s="23">
        <v>12</v>
      </c>
    </row>
    <row r="213" spans="1:9" ht="15">
      <c r="A213" s="23">
        <v>2</v>
      </c>
      <c r="B213" t="s">
        <v>169</v>
      </c>
      <c r="C213" s="23">
        <v>1963</v>
      </c>
      <c r="D213" t="s">
        <v>7</v>
      </c>
      <c r="E213" s="23">
        <v>70</v>
      </c>
      <c r="F213" s="26">
        <v>109.9</v>
      </c>
      <c r="G213" s="23">
        <v>110</v>
      </c>
      <c r="H213" s="23">
        <v>14</v>
      </c>
      <c r="I213" s="23">
        <v>9</v>
      </c>
    </row>
    <row r="215" spans="1:9" ht="15">
      <c r="A215" s="31" t="s">
        <v>202</v>
      </c>
      <c r="B215" s="31"/>
      <c r="C215" s="31"/>
      <c r="D215" s="31"/>
      <c r="E215" s="31"/>
      <c r="F215" s="31"/>
      <c r="G215" s="31"/>
      <c r="H215" s="31"/>
      <c r="I215" s="31"/>
    </row>
    <row r="216" spans="1:8" ht="15">
      <c r="A216" s="23">
        <v>1</v>
      </c>
      <c r="B216" t="s">
        <v>191</v>
      </c>
      <c r="C216" s="23">
        <v>1959</v>
      </c>
      <c r="D216" t="s">
        <v>192</v>
      </c>
      <c r="E216" s="23">
        <v>35</v>
      </c>
      <c r="F216" s="26">
        <v>62</v>
      </c>
      <c r="G216" s="23">
        <v>62</v>
      </c>
      <c r="H216" s="23">
        <v>29</v>
      </c>
    </row>
    <row r="217" spans="1:8" ht="15">
      <c r="A217" s="23">
        <v>2</v>
      </c>
      <c r="B217" t="s">
        <v>162</v>
      </c>
      <c r="C217" s="23">
        <v>1962</v>
      </c>
      <c r="D217" t="s">
        <v>94</v>
      </c>
      <c r="E217" s="23">
        <v>51</v>
      </c>
      <c r="F217" s="26">
        <v>70.75</v>
      </c>
      <c r="G217" s="23">
        <v>71</v>
      </c>
      <c r="H217" s="23">
        <v>25</v>
      </c>
    </row>
    <row r="218" spans="1:8" ht="15">
      <c r="A218" s="23">
        <v>3</v>
      </c>
      <c r="B218" t="s">
        <v>156</v>
      </c>
      <c r="C218" s="23">
        <v>1953</v>
      </c>
      <c r="D218" t="s">
        <v>26</v>
      </c>
      <c r="E218" s="23">
        <v>39</v>
      </c>
      <c r="F218" s="26">
        <v>55.25</v>
      </c>
      <c r="G218" s="23">
        <v>56</v>
      </c>
      <c r="H218" s="23">
        <v>22</v>
      </c>
    </row>
    <row r="221" spans="1:12" ht="15">
      <c r="A221" s="29" t="s">
        <v>205</v>
      </c>
      <c r="B221" s="29"/>
      <c r="C221" s="29"/>
      <c r="D221" s="29"/>
      <c r="E221" s="27"/>
      <c r="F221" s="27"/>
      <c r="G221" s="27"/>
      <c r="H221" s="27"/>
      <c r="I221" s="27"/>
      <c r="J221" s="28"/>
      <c r="K221" s="28"/>
      <c r="L221" s="28"/>
    </row>
    <row r="222" spans="1:3" ht="15">
      <c r="A222" s="24" t="s">
        <v>182</v>
      </c>
      <c r="B222" s="22" t="s">
        <v>176</v>
      </c>
      <c r="C222" s="24" t="s">
        <v>206</v>
      </c>
    </row>
    <row r="223" spans="1:3" ht="15">
      <c r="A223" s="23">
        <v>1</v>
      </c>
      <c r="B223" t="s">
        <v>43</v>
      </c>
      <c r="C223" s="23">
        <v>90</v>
      </c>
    </row>
    <row r="224" spans="1:3" ht="15">
      <c r="A224" s="23">
        <v>2</v>
      </c>
      <c r="B224" t="s">
        <v>7</v>
      </c>
      <c r="C224" s="23">
        <v>84</v>
      </c>
    </row>
    <row r="225" spans="1:3" ht="15">
      <c r="A225" s="23">
        <v>3</v>
      </c>
      <c r="B225" t="s">
        <v>29</v>
      </c>
      <c r="C225" s="23">
        <v>83</v>
      </c>
    </row>
    <row r="226" spans="1:3" ht="15">
      <c r="A226" s="23">
        <v>4</v>
      </c>
      <c r="B226" t="s">
        <v>94</v>
      </c>
      <c r="C226" s="23">
        <v>75</v>
      </c>
    </row>
    <row r="227" spans="1:3" ht="15">
      <c r="A227" s="23">
        <v>5</v>
      </c>
      <c r="B227" t="s">
        <v>9</v>
      </c>
      <c r="C227" s="23">
        <v>74</v>
      </c>
    </row>
    <row r="228" spans="1:3" ht="15">
      <c r="A228" s="23">
        <v>6</v>
      </c>
      <c r="B228" t="s">
        <v>55</v>
      </c>
      <c r="C228" s="23">
        <v>72</v>
      </c>
    </row>
    <row r="229" spans="1:3" ht="15">
      <c r="A229" s="23">
        <v>7</v>
      </c>
      <c r="B229" t="s">
        <v>23</v>
      </c>
      <c r="C229" s="23">
        <v>42</v>
      </c>
    </row>
    <row r="230" spans="1:3" ht="15">
      <c r="A230" s="23">
        <v>8</v>
      </c>
      <c r="B230" t="s">
        <v>26</v>
      </c>
      <c r="C230" s="23">
        <v>39</v>
      </c>
    </row>
    <row r="231" spans="1:3" ht="15">
      <c r="A231" s="23">
        <v>9</v>
      </c>
      <c r="B231" t="s">
        <v>38</v>
      </c>
      <c r="C231" s="23">
        <v>36</v>
      </c>
    </row>
    <row r="232" spans="1:4" ht="15">
      <c r="A232" s="23">
        <v>10</v>
      </c>
      <c r="B232" t="s">
        <v>28</v>
      </c>
      <c r="C232" s="23">
        <v>29</v>
      </c>
      <c r="D232" s="30" t="s">
        <v>207</v>
      </c>
    </row>
    <row r="233" spans="1:4" ht="15">
      <c r="A233" s="23">
        <v>11</v>
      </c>
      <c r="B233" t="s">
        <v>68</v>
      </c>
      <c r="C233" s="23">
        <v>29</v>
      </c>
      <c r="D233" s="30"/>
    </row>
    <row r="234" spans="1:3" ht="15">
      <c r="A234" s="23">
        <v>12</v>
      </c>
      <c r="B234" t="s">
        <v>85</v>
      </c>
      <c r="C234" s="23">
        <v>24</v>
      </c>
    </row>
    <row r="235" spans="1:3" ht="15">
      <c r="A235" s="23">
        <v>13</v>
      </c>
      <c r="B235" t="s">
        <v>64</v>
      </c>
      <c r="C235" s="23">
        <v>21</v>
      </c>
    </row>
    <row r="236" spans="1:3" ht="15">
      <c r="A236" s="23">
        <v>14</v>
      </c>
      <c r="B236" t="s">
        <v>78</v>
      </c>
      <c r="C236" s="23">
        <v>20</v>
      </c>
    </row>
    <row r="237" spans="1:3" ht="15">
      <c r="A237" s="23">
        <v>15</v>
      </c>
      <c r="B237" t="s">
        <v>116</v>
      </c>
      <c r="C237" s="23">
        <v>19</v>
      </c>
    </row>
    <row r="238" spans="1:3" ht="15">
      <c r="A238" s="23">
        <v>16</v>
      </c>
      <c r="B238" t="s">
        <v>35</v>
      </c>
      <c r="C238" s="23">
        <v>17</v>
      </c>
    </row>
    <row r="239" spans="1:4" ht="15">
      <c r="A239" s="23">
        <v>17</v>
      </c>
      <c r="B239" t="s">
        <v>81</v>
      </c>
      <c r="C239" s="23">
        <v>12</v>
      </c>
      <c r="D239" t="s">
        <v>208</v>
      </c>
    </row>
    <row r="240" spans="1:4" ht="15">
      <c r="A240" s="23" t="s">
        <v>211</v>
      </c>
      <c r="B240" t="s">
        <v>192</v>
      </c>
      <c r="C240" s="23">
        <v>12</v>
      </c>
      <c r="D240" t="s">
        <v>209</v>
      </c>
    </row>
    <row r="241" spans="1:4" ht="15">
      <c r="A241" s="23" t="s">
        <v>211</v>
      </c>
      <c r="B241" t="s">
        <v>90</v>
      </c>
      <c r="C241" s="23">
        <v>12</v>
      </c>
      <c r="D241" t="s">
        <v>209</v>
      </c>
    </row>
    <row r="242" spans="1:4" ht="15">
      <c r="A242" s="23">
        <v>20</v>
      </c>
      <c r="B242" t="s">
        <v>155</v>
      </c>
      <c r="C242" s="23">
        <v>12</v>
      </c>
      <c r="D242" t="s">
        <v>210</v>
      </c>
    </row>
    <row r="243" spans="1:4" ht="15">
      <c r="A243" s="23">
        <v>21</v>
      </c>
      <c r="B243" t="s">
        <v>131</v>
      </c>
      <c r="C243" s="23">
        <v>9</v>
      </c>
      <c r="D243" t="s">
        <v>209</v>
      </c>
    </row>
    <row r="244" spans="1:4" ht="15">
      <c r="A244" s="23">
        <v>22</v>
      </c>
      <c r="B244" t="s">
        <v>40</v>
      </c>
      <c r="C244" s="23">
        <v>9</v>
      </c>
      <c r="D244" t="s">
        <v>210</v>
      </c>
    </row>
    <row r="245" spans="1:4" ht="15">
      <c r="A245" s="23">
        <v>23</v>
      </c>
      <c r="B245" t="s">
        <v>158</v>
      </c>
      <c r="C245" s="23">
        <v>9</v>
      </c>
      <c r="D245" t="s">
        <v>212</v>
      </c>
    </row>
    <row r="246" spans="1:4" ht="15">
      <c r="A246" s="23">
        <v>24</v>
      </c>
      <c r="B246" t="s">
        <v>51</v>
      </c>
      <c r="C246" s="23">
        <v>8</v>
      </c>
      <c r="D246" t="s">
        <v>214</v>
      </c>
    </row>
    <row r="247" spans="1:4" ht="15">
      <c r="A247" s="23" t="s">
        <v>215</v>
      </c>
      <c r="B247" t="s">
        <v>153</v>
      </c>
      <c r="C247" s="23">
        <v>8</v>
      </c>
      <c r="D247" t="s">
        <v>213</v>
      </c>
    </row>
    <row r="248" spans="1:4" ht="15">
      <c r="A248" s="23" t="s">
        <v>215</v>
      </c>
      <c r="B248" t="s">
        <v>161</v>
      </c>
      <c r="C248" s="23">
        <v>8</v>
      </c>
      <c r="D248" t="s">
        <v>213</v>
      </c>
    </row>
    <row r="249" spans="1:4" ht="15">
      <c r="A249" s="23">
        <v>27</v>
      </c>
      <c r="B249" t="s">
        <v>144</v>
      </c>
      <c r="C249" s="23">
        <v>7</v>
      </c>
      <c r="D249" t="s">
        <v>210</v>
      </c>
    </row>
    <row r="250" spans="1:4" ht="15">
      <c r="A250" s="23">
        <v>28</v>
      </c>
      <c r="B250" t="s">
        <v>132</v>
      </c>
      <c r="C250" s="23">
        <v>7</v>
      </c>
      <c r="D250" t="s">
        <v>214</v>
      </c>
    </row>
    <row r="251" spans="1:3" ht="15">
      <c r="A251" s="23">
        <v>29</v>
      </c>
      <c r="B251" t="s">
        <v>198</v>
      </c>
      <c r="C251" s="23">
        <v>6</v>
      </c>
    </row>
  </sheetData>
  <sheetProtection/>
  <mergeCells count="58">
    <mergeCell ref="A8:I8"/>
    <mergeCell ref="A9:I9"/>
    <mergeCell ref="A19:I19"/>
    <mergeCell ref="A34:I34"/>
    <mergeCell ref="A87:I87"/>
    <mergeCell ref="A96:I96"/>
    <mergeCell ref="A35:I35"/>
    <mergeCell ref="A37:I37"/>
    <mergeCell ref="A42:I42"/>
    <mergeCell ref="A46:I46"/>
    <mergeCell ref="A51:I51"/>
    <mergeCell ref="A54:I54"/>
    <mergeCell ref="A58:I58"/>
    <mergeCell ref="A67:I67"/>
    <mergeCell ref="A68:I68"/>
    <mergeCell ref="A70:I70"/>
    <mergeCell ref="A74:I74"/>
    <mergeCell ref="A80:I80"/>
    <mergeCell ref="A102:I102"/>
    <mergeCell ref="A107:I107"/>
    <mergeCell ref="A115:I115"/>
    <mergeCell ref="A116:I116"/>
    <mergeCell ref="A118:I118"/>
    <mergeCell ref="A125:I125"/>
    <mergeCell ref="A131:I131"/>
    <mergeCell ref="A137:I137"/>
    <mergeCell ref="A145:I145"/>
    <mergeCell ref="A149:I149"/>
    <mergeCell ref="A154:I154"/>
    <mergeCell ref="A162:I162"/>
    <mergeCell ref="A205:I205"/>
    <mergeCell ref="A208:I208"/>
    <mergeCell ref="A163:I163"/>
    <mergeCell ref="A166:I166"/>
    <mergeCell ref="A172:I172"/>
    <mergeCell ref="A178:I178"/>
    <mergeCell ref="A182:I182"/>
    <mergeCell ref="A192:I192"/>
    <mergeCell ref="A211:I211"/>
    <mergeCell ref="A29:I29"/>
    <mergeCell ref="A62:I62"/>
    <mergeCell ref="A110:I110"/>
    <mergeCell ref="A157:I157"/>
    <mergeCell ref="A187:I187"/>
    <mergeCell ref="A193:I193"/>
    <mergeCell ref="A196:I196"/>
    <mergeCell ref="A198:I198"/>
    <mergeCell ref="A202:I202"/>
    <mergeCell ref="A221:D221"/>
    <mergeCell ref="D232:D233"/>
    <mergeCell ref="K9:L9"/>
    <mergeCell ref="K18:L18"/>
    <mergeCell ref="A215:I215"/>
    <mergeCell ref="A1:I1"/>
    <mergeCell ref="A2:I2"/>
    <mergeCell ref="A3:I3"/>
    <mergeCell ref="A4:I4"/>
    <mergeCell ref="A5:I5"/>
  </mergeCells>
  <hyperlinks>
    <hyperlink ref="A2" r:id="rId1" display="www.powerliftings.lv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9.421875" style="14" bestFit="1" customWidth="1"/>
    <col min="2" max="2" width="4.140625" style="14" bestFit="1" customWidth="1"/>
    <col min="3" max="3" width="10.28125" style="14" customWidth="1"/>
    <col min="4" max="4" width="32.28125" style="15" customWidth="1"/>
    <col min="5" max="5" width="9.140625" style="16" customWidth="1"/>
    <col min="6" max="6" width="25.421875" style="17" bestFit="1" customWidth="1"/>
    <col min="7" max="8" width="9.28125" style="14" customWidth="1"/>
    <col min="9" max="9" width="16.8515625" style="14" customWidth="1"/>
    <col min="10" max="10" width="14.8515625" style="21" customWidth="1"/>
    <col min="11" max="11" width="16.57421875" style="14" customWidth="1"/>
    <col min="12" max="12" width="10.00390625" style="14" customWidth="1"/>
    <col min="13" max="13" width="12.00390625" style="14" customWidth="1"/>
    <col min="14" max="16384" width="9.140625" style="1" customWidth="1"/>
  </cols>
  <sheetData>
    <row r="1" spans="1:13" ht="12.75" customHeight="1">
      <c r="A1" s="2" t="s">
        <v>171</v>
      </c>
      <c r="B1" s="2" t="s">
        <v>172</v>
      </c>
      <c r="C1" s="2" t="s">
        <v>173</v>
      </c>
      <c r="D1" s="3" t="s">
        <v>174</v>
      </c>
      <c r="E1" s="4" t="s">
        <v>175</v>
      </c>
      <c r="F1" s="5" t="s">
        <v>176</v>
      </c>
      <c r="G1" s="2" t="s">
        <v>177</v>
      </c>
      <c r="H1" s="2" t="s">
        <v>178</v>
      </c>
      <c r="I1" s="2" t="s">
        <v>179</v>
      </c>
      <c r="J1" s="18" t="s">
        <v>180</v>
      </c>
      <c r="K1" s="2" t="s">
        <v>181</v>
      </c>
      <c r="L1" s="2" t="s">
        <v>182</v>
      </c>
      <c r="M1" s="2" t="s">
        <v>183</v>
      </c>
    </row>
    <row r="2" spans="1:13" ht="12.75" customHeight="1">
      <c r="A2" s="6" t="str">
        <f aca="true" t="shared" si="0" ref="A2:A33">IF(B2=1,"Sievietes",IF(B2=2,"Jaunieši",IF(B2=3,"Juniori",IF(B2=4,"Vīri",IF(B2=5,"Seniori 1","Seniori 2")))))</f>
        <v>Sievietes</v>
      </c>
      <c r="B2" s="6">
        <f aca="true" t="shared" si="1" ref="B2:B33">IF(G2="s",1,IF(E2&gt;1995,2,IF(E2&gt;1990,3,IF(E2&lt;1965,6,IF(E2&lt;1975,5,4)))))</f>
        <v>1</v>
      </c>
      <c r="C2" s="6" t="str">
        <f aca="true" t="shared" si="2" ref="C2:C33">IF(B2=1,IF(I2&gt;57,"57+","57"),IF(AND(OR(B2=5,B2=6),I2&gt;105),"105+",IF(AND(I2&lt;=53,OR(B2=2,B2=3)),"53",IF(I2&lt;=83,IF(I2&lt;=59,"59",IF(I2&lt;=66,"66",IF(I2&lt;=74,"74","83"))),IF(I2&lt;=93,"93",IF(I2&lt;=105,"105",IF(I2&lt;=120,"120","120+")))))))</f>
        <v>57</v>
      </c>
      <c r="D2" s="7" t="s">
        <v>30</v>
      </c>
      <c r="E2" s="8">
        <v>1967</v>
      </c>
      <c r="F2" s="9" t="s">
        <v>23</v>
      </c>
      <c r="G2" s="6" t="s">
        <v>184</v>
      </c>
      <c r="H2" s="6">
        <v>57</v>
      </c>
      <c r="I2" s="19">
        <v>54.9</v>
      </c>
      <c r="J2" s="18">
        <f aca="true" t="shared" si="3" ref="J2:J33">ROUNDUP(IF(B2=1,I2/2,I2),0)</f>
        <v>28</v>
      </c>
      <c r="K2" s="6">
        <v>74</v>
      </c>
      <c r="L2" s="6">
        <v>1</v>
      </c>
      <c r="M2" s="6">
        <f aca="true" t="shared" si="4" ref="M2:M33">IF(L2=1,12,IF(OR(K2=0,L2=0),0,IF(L2&gt;9,1,(11-L2))))</f>
        <v>12</v>
      </c>
    </row>
    <row r="3" spans="1:13" ht="12.75" customHeight="1">
      <c r="A3" s="6" t="str">
        <f t="shared" si="0"/>
        <v>Sievietes</v>
      </c>
      <c r="B3" s="6">
        <f t="shared" si="1"/>
        <v>1</v>
      </c>
      <c r="C3" s="6" t="str">
        <f t="shared" si="2"/>
        <v>57</v>
      </c>
      <c r="D3" s="7" t="s">
        <v>27</v>
      </c>
      <c r="E3" s="8">
        <v>1961</v>
      </c>
      <c r="F3" s="9" t="s">
        <v>28</v>
      </c>
      <c r="G3" s="6" t="s">
        <v>184</v>
      </c>
      <c r="H3" s="6">
        <v>54</v>
      </c>
      <c r="I3" s="19">
        <v>51.7</v>
      </c>
      <c r="J3" s="18">
        <f t="shared" si="3"/>
        <v>26</v>
      </c>
      <c r="K3" s="6">
        <v>61</v>
      </c>
      <c r="L3" s="6">
        <v>2</v>
      </c>
      <c r="M3" s="6">
        <f t="shared" si="4"/>
        <v>9</v>
      </c>
    </row>
    <row r="4" spans="1:13" ht="12.75" customHeight="1">
      <c r="A4" s="6" t="str">
        <f t="shared" si="0"/>
        <v>Sievietes</v>
      </c>
      <c r="B4" s="6">
        <f t="shared" si="1"/>
        <v>1</v>
      </c>
      <c r="C4" s="6" t="str">
        <f t="shared" si="2"/>
        <v>57</v>
      </c>
      <c r="D4" s="7" t="s">
        <v>200</v>
      </c>
      <c r="E4" s="8">
        <v>1982</v>
      </c>
      <c r="F4" s="9" t="s">
        <v>29</v>
      </c>
      <c r="G4" s="6" t="s">
        <v>184</v>
      </c>
      <c r="H4" s="6">
        <v>75</v>
      </c>
      <c r="I4" s="19">
        <v>51.8</v>
      </c>
      <c r="J4" s="18">
        <f t="shared" si="3"/>
        <v>26</v>
      </c>
      <c r="K4" s="6">
        <v>40</v>
      </c>
      <c r="L4" s="6">
        <v>3</v>
      </c>
      <c r="M4" s="6">
        <f t="shared" si="4"/>
        <v>8</v>
      </c>
    </row>
    <row r="5" spans="1:13" ht="12.75" customHeight="1">
      <c r="A5" s="6" t="str">
        <f t="shared" si="0"/>
        <v>Sievietes</v>
      </c>
      <c r="B5" s="6">
        <f t="shared" si="1"/>
        <v>1</v>
      </c>
      <c r="C5" s="6" t="str">
        <f t="shared" si="2"/>
        <v>57</v>
      </c>
      <c r="D5" s="7" t="s">
        <v>24</v>
      </c>
      <c r="E5" s="8">
        <v>1989</v>
      </c>
      <c r="F5" s="9" t="s">
        <v>23</v>
      </c>
      <c r="G5" s="6" t="s">
        <v>184</v>
      </c>
      <c r="H5" s="6">
        <v>79</v>
      </c>
      <c r="I5" s="19">
        <v>56.4</v>
      </c>
      <c r="J5" s="18">
        <f t="shared" si="3"/>
        <v>29</v>
      </c>
      <c r="K5" s="6">
        <v>38</v>
      </c>
      <c r="L5" s="6">
        <v>4</v>
      </c>
      <c r="M5" s="6">
        <f t="shared" si="4"/>
        <v>7</v>
      </c>
    </row>
    <row r="6" spans="1:13" ht="12.75" customHeight="1">
      <c r="A6" s="6" t="str">
        <f t="shared" si="0"/>
        <v>Sievietes</v>
      </c>
      <c r="B6" s="6">
        <f t="shared" si="1"/>
        <v>1</v>
      </c>
      <c r="C6" s="6" t="str">
        <f t="shared" si="2"/>
        <v>57</v>
      </c>
      <c r="D6" s="7" t="s">
        <v>25</v>
      </c>
      <c r="E6" s="8">
        <v>1978</v>
      </c>
      <c r="F6" s="9" t="s">
        <v>26</v>
      </c>
      <c r="G6" s="6" t="s">
        <v>184</v>
      </c>
      <c r="H6" s="6">
        <v>26</v>
      </c>
      <c r="I6" s="19">
        <v>55.4</v>
      </c>
      <c r="J6" s="18">
        <f t="shared" si="3"/>
        <v>28</v>
      </c>
      <c r="K6" s="6">
        <v>34</v>
      </c>
      <c r="L6" s="6">
        <v>5</v>
      </c>
      <c r="M6" s="6">
        <f t="shared" si="4"/>
        <v>6</v>
      </c>
    </row>
    <row r="7" spans="1:13" ht="12.75" customHeight="1">
      <c r="A7" s="6" t="str">
        <f t="shared" si="0"/>
        <v>Sievietes</v>
      </c>
      <c r="B7" s="6">
        <f t="shared" si="1"/>
        <v>1</v>
      </c>
      <c r="C7" s="6" t="str">
        <f t="shared" si="2"/>
        <v>57+</v>
      </c>
      <c r="D7" s="7" t="s">
        <v>11</v>
      </c>
      <c r="E7" s="8">
        <v>1983</v>
      </c>
      <c r="F7" s="9" t="s">
        <v>9</v>
      </c>
      <c r="G7" s="6" t="s">
        <v>184</v>
      </c>
      <c r="H7" s="6">
        <v>47</v>
      </c>
      <c r="I7" s="19">
        <v>60.25</v>
      </c>
      <c r="J7" s="18">
        <f t="shared" si="3"/>
        <v>31</v>
      </c>
      <c r="K7" s="6">
        <v>34</v>
      </c>
      <c r="L7" s="6">
        <v>1</v>
      </c>
      <c r="M7" s="6">
        <f t="shared" si="4"/>
        <v>12</v>
      </c>
    </row>
    <row r="8" spans="1:13" ht="12.75" customHeight="1">
      <c r="A8" s="6" t="str">
        <f t="shared" si="0"/>
        <v>Sievietes</v>
      </c>
      <c r="B8" s="6">
        <f t="shared" si="1"/>
        <v>1</v>
      </c>
      <c r="C8" s="6" t="str">
        <f t="shared" si="2"/>
        <v>57</v>
      </c>
      <c r="D8" s="7" t="s">
        <v>22</v>
      </c>
      <c r="E8" s="8">
        <v>1985</v>
      </c>
      <c r="F8" s="9" t="s">
        <v>23</v>
      </c>
      <c r="G8" s="6" t="s">
        <v>184</v>
      </c>
      <c r="H8" s="6">
        <v>22</v>
      </c>
      <c r="I8" s="19">
        <v>49.5</v>
      </c>
      <c r="J8" s="18">
        <f t="shared" si="3"/>
        <v>25</v>
      </c>
      <c r="K8" s="6">
        <v>30</v>
      </c>
      <c r="L8" s="6">
        <v>6</v>
      </c>
      <c r="M8" s="6">
        <f t="shared" si="4"/>
        <v>5</v>
      </c>
    </row>
    <row r="9" spans="1:13" ht="12.75" customHeight="1">
      <c r="A9" s="6" t="str">
        <f t="shared" si="0"/>
        <v>Sievietes</v>
      </c>
      <c r="B9" s="6">
        <f t="shared" si="1"/>
        <v>1</v>
      </c>
      <c r="C9" s="6" t="str">
        <f t="shared" si="2"/>
        <v>57+</v>
      </c>
      <c r="D9" s="7" t="s">
        <v>19</v>
      </c>
      <c r="E9" s="8">
        <v>1988</v>
      </c>
      <c r="F9" s="9" t="s">
        <v>9</v>
      </c>
      <c r="G9" s="6" t="s">
        <v>184</v>
      </c>
      <c r="H9" s="6">
        <v>39</v>
      </c>
      <c r="I9" s="19">
        <v>59.85</v>
      </c>
      <c r="J9" s="18">
        <f t="shared" si="3"/>
        <v>30</v>
      </c>
      <c r="K9" s="6">
        <v>28</v>
      </c>
      <c r="L9" s="6">
        <v>2</v>
      </c>
      <c r="M9" s="6">
        <f t="shared" si="4"/>
        <v>9</v>
      </c>
    </row>
    <row r="10" spans="1:13" ht="12.75" customHeight="1">
      <c r="A10" s="6" t="str">
        <f t="shared" si="0"/>
        <v>Sievietes</v>
      </c>
      <c r="B10" s="6">
        <f t="shared" si="1"/>
        <v>1</v>
      </c>
      <c r="C10" s="6" t="str">
        <f t="shared" si="2"/>
        <v>57+</v>
      </c>
      <c r="D10" s="7" t="s">
        <v>34</v>
      </c>
      <c r="E10" s="8">
        <v>1978</v>
      </c>
      <c r="F10" s="9" t="s">
        <v>35</v>
      </c>
      <c r="G10" s="6" t="s">
        <v>184</v>
      </c>
      <c r="H10" s="6">
        <v>11</v>
      </c>
      <c r="I10" s="19">
        <v>79.55</v>
      </c>
      <c r="J10" s="18">
        <f t="shared" si="3"/>
        <v>40</v>
      </c>
      <c r="K10" s="6">
        <v>25</v>
      </c>
      <c r="L10" s="6">
        <v>3</v>
      </c>
      <c r="M10" s="6">
        <f t="shared" si="4"/>
        <v>8</v>
      </c>
    </row>
    <row r="11" spans="1:13" ht="12.75" customHeight="1">
      <c r="A11" s="6" t="str">
        <f t="shared" si="0"/>
        <v>Sievietes</v>
      </c>
      <c r="B11" s="6">
        <f t="shared" si="1"/>
        <v>1</v>
      </c>
      <c r="C11" s="6" t="str">
        <f t="shared" si="2"/>
        <v>57</v>
      </c>
      <c r="D11" s="7" t="s">
        <v>15</v>
      </c>
      <c r="E11" s="8">
        <v>1994</v>
      </c>
      <c r="F11" s="9" t="s">
        <v>9</v>
      </c>
      <c r="G11" s="6" t="s">
        <v>184</v>
      </c>
      <c r="H11" s="6">
        <v>49</v>
      </c>
      <c r="I11" s="19">
        <v>51.2</v>
      </c>
      <c r="J11" s="18">
        <f t="shared" si="3"/>
        <v>26</v>
      </c>
      <c r="K11" s="6">
        <v>22</v>
      </c>
      <c r="L11" s="6">
        <v>7</v>
      </c>
      <c r="M11" s="6">
        <f t="shared" si="4"/>
        <v>4</v>
      </c>
    </row>
    <row r="12" spans="1:13" ht="12.75" customHeight="1">
      <c r="A12" s="6" t="str">
        <f t="shared" si="0"/>
        <v>Sievietes</v>
      </c>
      <c r="B12" s="6">
        <f t="shared" si="1"/>
        <v>1</v>
      </c>
      <c r="C12" s="6" t="str">
        <f t="shared" si="2"/>
        <v>57+</v>
      </c>
      <c r="D12" s="7" t="s">
        <v>13</v>
      </c>
      <c r="E12" s="8">
        <v>1985</v>
      </c>
      <c r="F12" s="9" t="s">
        <v>9</v>
      </c>
      <c r="G12" s="6" t="s">
        <v>184</v>
      </c>
      <c r="H12" s="6">
        <v>80</v>
      </c>
      <c r="I12" s="19">
        <v>59.8</v>
      </c>
      <c r="J12" s="18">
        <f t="shared" si="3"/>
        <v>30</v>
      </c>
      <c r="K12" s="6">
        <v>22</v>
      </c>
      <c r="L12" s="6">
        <v>4</v>
      </c>
      <c r="M12" s="6">
        <f t="shared" si="4"/>
        <v>7</v>
      </c>
    </row>
    <row r="13" spans="1:13" ht="12.75" customHeight="1">
      <c r="A13" s="6" t="str">
        <f t="shared" si="0"/>
        <v>Sievietes</v>
      </c>
      <c r="B13" s="6">
        <f t="shared" si="1"/>
        <v>1</v>
      </c>
      <c r="C13" s="6" t="str">
        <f t="shared" si="2"/>
        <v>57+</v>
      </c>
      <c r="D13" s="7" t="s">
        <v>33</v>
      </c>
      <c r="E13" s="8">
        <v>1984</v>
      </c>
      <c r="F13" s="9" t="s">
        <v>9</v>
      </c>
      <c r="G13" s="6" t="s">
        <v>184</v>
      </c>
      <c r="H13" s="6">
        <v>11</v>
      </c>
      <c r="I13" s="19">
        <v>61.95</v>
      </c>
      <c r="J13" s="18">
        <f t="shared" si="3"/>
        <v>31</v>
      </c>
      <c r="K13" s="6">
        <v>20</v>
      </c>
      <c r="L13" s="6">
        <v>5</v>
      </c>
      <c r="M13" s="6">
        <f t="shared" si="4"/>
        <v>6</v>
      </c>
    </row>
    <row r="14" spans="1:13" ht="12.75" customHeight="1">
      <c r="A14" s="6" t="str">
        <f t="shared" si="0"/>
        <v>Sievietes</v>
      </c>
      <c r="B14" s="6">
        <f t="shared" si="1"/>
        <v>1</v>
      </c>
      <c r="C14" s="6" t="str">
        <f t="shared" si="2"/>
        <v>57+</v>
      </c>
      <c r="D14" s="7" t="s">
        <v>21</v>
      </c>
      <c r="E14" s="8">
        <v>1987</v>
      </c>
      <c r="F14" s="9" t="s">
        <v>9</v>
      </c>
      <c r="G14" s="6" t="s">
        <v>184</v>
      </c>
      <c r="H14" s="6">
        <v>40</v>
      </c>
      <c r="I14" s="19">
        <v>64.9</v>
      </c>
      <c r="J14" s="18">
        <f t="shared" si="3"/>
        <v>33</v>
      </c>
      <c r="K14" s="6">
        <v>20</v>
      </c>
      <c r="L14" s="6">
        <v>6</v>
      </c>
      <c r="M14" s="6">
        <f t="shared" si="4"/>
        <v>5</v>
      </c>
    </row>
    <row r="15" spans="1:13" ht="12.75" customHeight="1">
      <c r="A15" s="6" t="str">
        <f t="shared" si="0"/>
        <v>Sievietes</v>
      </c>
      <c r="B15" s="6">
        <f t="shared" si="1"/>
        <v>1</v>
      </c>
      <c r="C15" s="6" t="str">
        <f t="shared" si="2"/>
        <v>57+</v>
      </c>
      <c r="D15" s="7" t="s">
        <v>32</v>
      </c>
      <c r="E15" s="8">
        <v>1995</v>
      </c>
      <c r="F15" s="9" t="s">
        <v>7</v>
      </c>
      <c r="G15" s="6" t="s">
        <v>184</v>
      </c>
      <c r="H15" s="6">
        <v>86</v>
      </c>
      <c r="I15" s="19">
        <v>61</v>
      </c>
      <c r="J15" s="18">
        <f t="shared" si="3"/>
        <v>31</v>
      </c>
      <c r="K15" s="6">
        <v>20</v>
      </c>
      <c r="L15" s="6">
        <v>7</v>
      </c>
      <c r="M15" s="6">
        <f t="shared" si="4"/>
        <v>4</v>
      </c>
    </row>
    <row r="16" spans="1:13" ht="12.75" customHeight="1">
      <c r="A16" s="6" t="str">
        <f t="shared" si="0"/>
        <v>Sievietes</v>
      </c>
      <c r="B16" s="6">
        <f t="shared" si="1"/>
        <v>1</v>
      </c>
      <c r="C16" s="6" t="str">
        <f t="shared" si="2"/>
        <v>57</v>
      </c>
      <c r="D16" s="7" t="s">
        <v>17</v>
      </c>
      <c r="E16" s="8">
        <v>1994</v>
      </c>
      <c r="F16" s="9" t="s">
        <v>7</v>
      </c>
      <c r="G16" s="6" t="s">
        <v>184</v>
      </c>
      <c r="H16" s="6">
        <v>46</v>
      </c>
      <c r="I16" s="19">
        <v>54.75</v>
      </c>
      <c r="J16" s="18">
        <f t="shared" si="3"/>
        <v>28</v>
      </c>
      <c r="K16" s="6">
        <v>17</v>
      </c>
      <c r="L16" s="6">
        <v>8</v>
      </c>
      <c r="M16" s="6">
        <f t="shared" si="4"/>
        <v>3</v>
      </c>
    </row>
    <row r="17" spans="1:13" ht="12.75" customHeight="1">
      <c r="A17" s="6" t="str">
        <f t="shared" si="0"/>
        <v>Sievietes</v>
      </c>
      <c r="B17" s="6">
        <f t="shared" si="1"/>
        <v>1</v>
      </c>
      <c r="C17" s="6" t="str">
        <f t="shared" si="2"/>
        <v>57</v>
      </c>
      <c r="D17" s="7" t="s">
        <v>6</v>
      </c>
      <c r="E17" s="8">
        <v>1999</v>
      </c>
      <c r="F17" s="9" t="s">
        <v>7</v>
      </c>
      <c r="G17" s="6" t="s">
        <v>184</v>
      </c>
      <c r="H17" s="6">
        <v>67</v>
      </c>
      <c r="I17" s="19">
        <v>53.05</v>
      </c>
      <c r="J17" s="18">
        <f t="shared" si="3"/>
        <v>27</v>
      </c>
      <c r="K17" s="6">
        <v>16</v>
      </c>
      <c r="L17" s="6">
        <v>9</v>
      </c>
      <c r="M17" s="6">
        <f t="shared" si="4"/>
        <v>2</v>
      </c>
    </row>
    <row r="18" spans="1:13" ht="12.75" customHeight="1">
      <c r="A18" s="6" t="str">
        <f t="shared" si="0"/>
        <v>Sievietes</v>
      </c>
      <c r="B18" s="6">
        <f t="shared" si="1"/>
        <v>1</v>
      </c>
      <c r="C18" s="6" t="str">
        <f t="shared" si="2"/>
        <v>57+</v>
      </c>
      <c r="D18" s="7" t="s">
        <v>20</v>
      </c>
      <c r="E18" s="8">
        <v>1994</v>
      </c>
      <c r="F18" s="9" t="s">
        <v>9</v>
      </c>
      <c r="G18" s="6" t="s">
        <v>184</v>
      </c>
      <c r="H18" s="6">
        <v>16</v>
      </c>
      <c r="I18" s="19">
        <v>64.75</v>
      </c>
      <c r="J18" s="18">
        <f t="shared" si="3"/>
        <v>33</v>
      </c>
      <c r="K18" s="6">
        <v>5</v>
      </c>
      <c r="L18" s="6">
        <v>8</v>
      </c>
      <c r="M18" s="6">
        <f t="shared" si="4"/>
        <v>3</v>
      </c>
    </row>
    <row r="19" spans="1:13" ht="12.75" customHeight="1">
      <c r="A19" s="6" t="str">
        <f t="shared" si="0"/>
        <v>Jaunieši</v>
      </c>
      <c r="B19" s="6">
        <f t="shared" si="1"/>
        <v>2</v>
      </c>
      <c r="C19" s="6" t="str">
        <f t="shared" si="2"/>
        <v>66</v>
      </c>
      <c r="D19" s="10" t="s">
        <v>49</v>
      </c>
      <c r="E19" s="11">
        <v>1997</v>
      </c>
      <c r="F19" s="9" t="s">
        <v>43</v>
      </c>
      <c r="G19" s="6" t="s">
        <v>185</v>
      </c>
      <c r="H19" s="6">
        <v>1</v>
      </c>
      <c r="I19" s="19">
        <v>65.25</v>
      </c>
      <c r="J19" s="18">
        <f t="shared" si="3"/>
        <v>66</v>
      </c>
      <c r="K19" s="6">
        <v>25</v>
      </c>
      <c r="L19" s="6">
        <v>1</v>
      </c>
      <c r="M19" s="6">
        <f t="shared" si="4"/>
        <v>12</v>
      </c>
    </row>
    <row r="20" spans="1:13" ht="12.75" customHeight="1">
      <c r="A20" s="6" t="str">
        <f t="shared" si="0"/>
        <v>Jaunieši</v>
      </c>
      <c r="B20" s="6">
        <f t="shared" si="1"/>
        <v>2</v>
      </c>
      <c r="C20" s="6" t="str">
        <f t="shared" si="2"/>
        <v>59</v>
      </c>
      <c r="D20" s="7" t="s">
        <v>188</v>
      </c>
      <c r="E20" s="8">
        <v>1997</v>
      </c>
      <c r="F20" s="9" t="s">
        <v>38</v>
      </c>
      <c r="G20" s="6" t="s">
        <v>185</v>
      </c>
      <c r="H20" s="6">
        <v>78</v>
      </c>
      <c r="I20" s="19">
        <v>56.2</v>
      </c>
      <c r="J20" s="18">
        <f t="shared" si="3"/>
        <v>57</v>
      </c>
      <c r="K20" s="6">
        <v>24</v>
      </c>
      <c r="L20" s="6">
        <v>1</v>
      </c>
      <c r="M20" s="6">
        <f t="shared" si="4"/>
        <v>12</v>
      </c>
    </row>
    <row r="21" spans="1:13" ht="12.75" customHeight="1">
      <c r="A21" s="6" t="str">
        <f t="shared" si="0"/>
        <v>Jaunieši</v>
      </c>
      <c r="B21" s="6">
        <f t="shared" si="1"/>
        <v>2</v>
      </c>
      <c r="C21" s="6" t="str">
        <f t="shared" si="2"/>
        <v>59</v>
      </c>
      <c r="D21" s="7" t="s">
        <v>39</v>
      </c>
      <c r="E21" s="8">
        <v>1997</v>
      </c>
      <c r="F21" s="9" t="s">
        <v>40</v>
      </c>
      <c r="G21" s="6" t="s">
        <v>185</v>
      </c>
      <c r="H21" s="6">
        <v>49</v>
      </c>
      <c r="I21" s="19">
        <v>53.6</v>
      </c>
      <c r="J21" s="18">
        <f t="shared" si="3"/>
        <v>54</v>
      </c>
      <c r="K21" s="6">
        <v>21</v>
      </c>
      <c r="L21" s="6">
        <v>2</v>
      </c>
      <c r="M21" s="6">
        <f t="shared" si="4"/>
        <v>9</v>
      </c>
    </row>
    <row r="22" spans="1:13" ht="12.75" customHeight="1">
      <c r="A22" s="6" t="str">
        <f t="shared" si="0"/>
        <v>Jaunieši</v>
      </c>
      <c r="B22" s="6">
        <f t="shared" si="1"/>
        <v>2</v>
      </c>
      <c r="C22" s="6" t="str">
        <f t="shared" si="2"/>
        <v>74</v>
      </c>
      <c r="D22" s="7" t="s">
        <v>48</v>
      </c>
      <c r="E22" s="8">
        <v>1996</v>
      </c>
      <c r="F22" s="9" t="s">
        <v>38</v>
      </c>
      <c r="G22" s="6" t="s">
        <v>185</v>
      </c>
      <c r="H22" s="6">
        <v>86</v>
      </c>
      <c r="I22" s="19">
        <v>66.5</v>
      </c>
      <c r="J22" s="18">
        <f t="shared" si="3"/>
        <v>67</v>
      </c>
      <c r="K22" s="6">
        <v>19</v>
      </c>
      <c r="L22" s="6">
        <v>1</v>
      </c>
      <c r="M22" s="6">
        <f t="shared" si="4"/>
        <v>12</v>
      </c>
    </row>
    <row r="23" spans="1:13" ht="12.75" customHeight="1">
      <c r="A23" s="6" t="str">
        <f t="shared" si="0"/>
        <v>Jaunieši</v>
      </c>
      <c r="B23" s="6">
        <f t="shared" si="1"/>
        <v>2</v>
      </c>
      <c r="C23" s="6" t="str">
        <f t="shared" si="2"/>
        <v>83</v>
      </c>
      <c r="D23" s="10" t="s">
        <v>59</v>
      </c>
      <c r="E23" s="11">
        <v>1996</v>
      </c>
      <c r="F23" s="9" t="s">
        <v>43</v>
      </c>
      <c r="G23" s="6" t="s">
        <v>185</v>
      </c>
      <c r="H23" s="6">
        <v>65</v>
      </c>
      <c r="I23" s="19">
        <v>78.5</v>
      </c>
      <c r="J23" s="18">
        <f t="shared" si="3"/>
        <v>79</v>
      </c>
      <c r="K23" s="6">
        <v>18</v>
      </c>
      <c r="L23" s="6">
        <v>1</v>
      </c>
      <c r="M23" s="6">
        <f t="shared" si="4"/>
        <v>12</v>
      </c>
    </row>
    <row r="24" spans="1:13" ht="12.75" customHeight="1">
      <c r="A24" s="6" t="str">
        <f t="shared" si="0"/>
        <v>Jaunieši</v>
      </c>
      <c r="B24" s="6">
        <f t="shared" si="1"/>
        <v>2</v>
      </c>
      <c r="C24" s="6" t="str">
        <f t="shared" si="2"/>
        <v>66</v>
      </c>
      <c r="D24" s="10" t="s">
        <v>46</v>
      </c>
      <c r="E24" s="11">
        <v>1996</v>
      </c>
      <c r="F24" s="9" t="s">
        <v>47</v>
      </c>
      <c r="G24" s="6" t="s">
        <v>185</v>
      </c>
      <c r="H24" s="6">
        <v>65</v>
      </c>
      <c r="I24" s="19">
        <v>65.95</v>
      </c>
      <c r="J24" s="18">
        <f t="shared" si="3"/>
        <v>66</v>
      </c>
      <c r="K24" s="6">
        <v>17</v>
      </c>
      <c r="L24" s="6">
        <v>2</v>
      </c>
      <c r="M24" s="6">
        <f t="shared" si="4"/>
        <v>9</v>
      </c>
    </row>
    <row r="25" spans="1:13" ht="12.75" customHeight="1">
      <c r="A25" s="6" t="str">
        <f t="shared" si="0"/>
        <v>Jaunieši</v>
      </c>
      <c r="B25" s="6">
        <f t="shared" si="1"/>
        <v>2</v>
      </c>
      <c r="C25" s="6" t="str">
        <f t="shared" si="2"/>
        <v>66</v>
      </c>
      <c r="D25" s="7" t="s">
        <v>50</v>
      </c>
      <c r="E25" s="8">
        <v>1996</v>
      </c>
      <c r="F25" s="9" t="s">
        <v>51</v>
      </c>
      <c r="G25" s="6" t="s">
        <v>185</v>
      </c>
      <c r="H25" s="6">
        <v>90</v>
      </c>
      <c r="I25" s="19">
        <v>62.05</v>
      </c>
      <c r="J25" s="18">
        <f t="shared" si="3"/>
        <v>63</v>
      </c>
      <c r="K25" s="6">
        <v>17</v>
      </c>
      <c r="L25" s="6">
        <v>3</v>
      </c>
      <c r="M25" s="6">
        <f t="shared" si="4"/>
        <v>8</v>
      </c>
    </row>
    <row r="26" spans="1:13" ht="12.75" customHeight="1">
      <c r="A26" s="6" t="str">
        <f t="shared" si="0"/>
        <v>Jaunieši</v>
      </c>
      <c r="B26" s="6">
        <f t="shared" si="1"/>
        <v>2</v>
      </c>
      <c r="C26" s="6" t="str">
        <f t="shared" si="2"/>
        <v>74</v>
      </c>
      <c r="D26" s="7" t="s">
        <v>56</v>
      </c>
      <c r="E26" s="8">
        <v>1997</v>
      </c>
      <c r="F26" s="9" t="s">
        <v>7</v>
      </c>
      <c r="G26" s="6" t="s">
        <v>185</v>
      </c>
      <c r="H26" s="6">
        <v>8</v>
      </c>
      <c r="I26" s="19">
        <v>70.65</v>
      </c>
      <c r="J26" s="18">
        <f t="shared" si="3"/>
        <v>71</v>
      </c>
      <c r="K26" s="6">
        <v>15</v>
      </c>
      <c r="L26" s="6">
        <v>2</v>
      </c>
      <c r="M26" s="6">
        <f t="shared" si="4"/>
        <v>9</v>
      </c>
    </row>
    <row r="27" spans="1:13" ht="12.75" customHeight="1">
      <c r="A27" s="6" t="str">
        <f t="shared" si="0"/>
        <v>Jaunieši</v>
      </c>
      <c r="B27" s="6">
        <f t="shared" si="1"/>
        <v>2</v>
      </c>
      <c r="C27" s="6" t="str">
        <f t="shared" si="2"/>
        <v>93</v>
      </c>
      <c r="D27" s="7" t="s">
        <v>63</v>
      </c>
      <c r="E27" s="8">
        <v>1997</v>
      </c>
      <c r="F27" s="9" t="s">
        <v>64</v>
      </c>
      <c r="G27" s="6" t="s">
        <v>185</v>
      </c>
      <c r="H27" s="6">
        <v>27</v>
      </c>
      <c r="I27" s="19">
        <v>83.35</v>
      </c>
      <c r="J27" s="18">
        <f t="shared" si="3"/>
        <v>84</v>
      </c>
      <c r="K27" s="6">
        <v>15</v>
      </c>
      <c r="L27" s="6">
        <v>1</v>
      </c>
      <c r="M27" s="6">
        <f t="shared" si="4"/>
        <v>12</v>
      </c>
    </row>
    <row r="28" spans="1:13" ht="12.75" customHeight="1">
      <c r="A28" s="6" t="str">
        <f t="shared" si="0"/>
        <v>Jaunieši</v>
      </c>
      <c r="B28" s="6">
        <f t="shared" si="1"/>
        <v>2</v>
      </c>
      <c r="C28" s="6" t="str">
        <f t="shared" si="2"/>
        <v>93</v>
      </c>
      <c r="D28" s="12" t="s">
        <v>61</v>
      </c>
      <c r="E28" s="13">
        <v>1996</v>
      </c>
      <c r="F28" s="9" t="s">
        <v>55</v>
      </c>
      <c r="G28" s="6" t="s">
        <v>185</v>
      </c>
      <c r="H28" s="6">
        <v>28</v>
      </c>
      <c r="I28" s="19">
        <v>83.7</v>
      </c>
      <c r="J28" s="18">
        <f t="shared" si="3"/>
        <v>84</v>
      </c>
      <c r="K28" s="6">
        <v>15</v>
      </c>
      <c r="L28" s="6">
        <v>2</v>
      </c>
      <c r="M28" s="6">
        <f t="shared" si="4"/>
        <v>9</v>
      </c>
    </row>
    <row r="29" spans="1:13" ht="12.75" customHeight="1">
      <c r="A29" s="6" t="str">
        <f t="shared" si="0"/>
        <v>Jaunieši</v>
      </c>
      <c r="B29" s="6">
        <f t="shared" si="1"/>
        <v>2</v>
      </c>
      <c r="C29" s="6" t="str">
        <f t="shared" si="2"/>
        <v>53</v>
      </c>
      <c r="D29" s="7" t="s">
        <v>37</v>
      </c>
      <c r="E29" s="8">
        <v>1996</v>
      </c>
      <c r="F29" s="9" t="s">
        <v>38</v>
      </c>
      <c r="G29" s="6" t="s">
        <v>185</v>
      </c>
      <c r="H29" s="6">
        <v>70</v>
      </c>
      <c r="I29" s="19">
        <v>50.25</v>
      </c>
      <c r="J29" s="18">
        <f t="shared" si="3"/>
        <v>51</v>
      </c>
      <c r="K29" s="6">
        <v>13</v>
      </c>
      <c r="L29" s="6">
        <v>1</v>
      </c>
      <c r="M29" s="6">
        <f t="shared" si="4"/>
        <v>12</v>
      </c>
    </row>
    <row r="30" spans="1:13" ht="12.75" customHeight="1">
      <c r="A30" s="6" t="str">
        <f t="shared" si="0"/>
        <v>Jaunieši</v>
      </c>
      <c r="B30" s="6">
        <f t="shared" si="1"/>
        <v>2</v>
      </c>
      <c r="C30" s="6" t="str">
        <f t="shared" si="2"/>
        <v>93</v>
      </c>
      <c r="D30" s="10" t="s">
        <v>62</v>
      </c>
      <c r="E30" s="11">
        <v>1996</v>
      </c>
      <c r="F30" s="9" t="s">
        <v>47</v>
      </c>
      <c r="G30" s="6" t="s">
        <v>185</v>
      </c>
      <c r="H30" s="6">
        <v>74</v>
      </c>
      <c r="I30" s="19">
        <v>83.3</v>
      </c>
      <c r="J30" s="18">
        <f t="shared" si="3"/>
        <v>84</v>
      </c>
      <c r="K30" s="6">
        <v>12</v>
      </c>
      <c r="L30" s="6">
        <v>3</v>
      </c>
      <c r="M30" s="6">
        <f t="shared" si="4"/>
        <v>8</v>
      </c>
    </row>
    <row r="31" spans="1:13" ht="12.75" customHeight="1">
      <c r="A31" s="6" t="str">
        <f t="shared" si="0"/>
        <v>Jaunieši</v>
      </c>
      <c r="B31" s="6">
        <f t="shared" si="1"/>
        <v>2</v>
      </c>
      <c r="C31" s="6" t="str">
        <f t="shared" si="2"/>
        <v>74</v>
      </c>
      <c r="D31" s="12" t="s">
        <v>54</v>
      </c>
      <c r="E31" s="13">
        <v>1997</v>
      </c>
      <c r="F31" s="9" t="s">
        <v>55</v>
      </c>
      <c r="G31" s="6" t="s">
        <v>185</v>
      </c>
      <c r="H31" s="6">
        <v>50</v>
      </c>
      <c r="I31" s="19">
        <v>69</v>
      </c>
      <c r="J31" s="18">
        <f t="shared" si="3"/>
        <v>69</v>
      </c>
      <c r="K31" s="6">
        <v>10</v>
      </c>
      <c r="L31" s="6">
        <v>3</v>
      </c>
      <c r="M31" s="6">
        <f t="shared" si="4"/>
        <v>8</v>
      </c>
    </row>
    <row r="32" spans="1:13" ht="12.75" customHeight="1">
      <c r="A32" s="6" t="str">
        <f t="shared" si="0"/>
        <v>Jaunieši</v>
      </c>
      <c r="B32" s="6">
        <f t="shared" si="1"/>
        <v>2</v>
      </c>
      <c r="C32" s="6" t="str">
        <f t="shared" si="2"/>
        <v>83</v>
      </c>
      <c r="D32" s="7" t="s">
        <v>57</v>
      </c>
      <c r="E32" s="8">
        <v>1997</v>
      </c>
      <c r="F32" s="9" t="s">
        <v>7</v>
      </c>
      <c r="G32" s="6" t="s">
        <v>185</v>
      </c>
      <c r="H32" s="6">
        <v>68</v>
      </c>
      <c r="I32" s="19">
        <v>74.9</v>
      </c>
      <c r="J32" s="18">
        <f t="shared" si="3"/>
        <v>75</v>
      </c>
      <c r="K32" s="6">
        <v>9</v>
      </c>
      <c r="L32" s="6">
        <v>2</v>
      </c>
      <c r="M32" s="6">
        <f t="shared" si="4"/>
        <v>9</v>
      </c>
    </row>
    <row r="33" spans="1:13" ht="12.75" customHeight="1">
      <c r="A33" s="6" t="str">
        <f t="shared" si="0"/>
        <v>Jaunieši</v>
      </c>
      <c r="B33" s="6">
        <f t="shared" si="1"/>
        <v>2</v>
      </c>
      <c r="C33" s="6" t="str">
        <f t="shared" si="2"/>
        <v>59</v>
      </c>
      <c r="D33" s="10" t="s">
        <v>42</v>
      </c>
      <c r="E33" s="11">
        <v>1996</v>
      </c>
      <c r="F33" s="9" t="s">
        <v>43</v>
      </c>
      <c r="G33" s="6" t="s">
        <v>185</v>
      </c>
      <c r="H33" s="6">
        <v>51</v>
      </c>
      <c r="I33" s="19">
        <v>57.6</v>
      </c>
      <c r="J33" s="18">
        <f t="shared" si="3"/>
        <v>58</v>
      </c>
      <c r="K33" s="6">
        <v>8</v>
      </c>
      <c r="L33" s="6">
        <v>3</v>
      </c>
      <c r="M33" s="6">
        <f t="shared" si="4"/>
        <v>8</v>
      </c>
    </row>
    <row r="34" spans="1:13" ht="12.75" customHeight="1">
      <c r="A34" s="6" t="str">
        <f aca="true" t="shared" si="5" ref="A34:A65">IF(B34=1,"Sievietes",IF(B34=2,"Jaunieši",IF(B34=3,"Juniori",IF(B34=4,"Vīri",IF(B34=5,"Seniori 1","Seniori 2")))))</f>
        <v>Jaunieši</v>
      </c>
      <c r="B34" s="6">
        <f aca="true" t="shared" si="6" ref="B34:B65">IF(G34="s",1,IF(E34&gt;1995,2,IF(E34&gt;1990,3,IF(E34&lt;1965,6,IF(E34&lt;1975,5,4)))))</f>
        <v>2</v>
      </c>
      <c r="C34" s="6" t="str">
        <f aca="true" t="shared" si="7" ref="C34:C65">IF(B34=1,IF(I34&gt;57,"57+","57"),IF(AND(OR(B34=5,B34=6),I34&gt;105),"105+",IF(AND(I34&lt;=53,OR(B34=2,B34=3)),"53",IF(I34&lt;=83,IF(I34&lt;=59,"59",IF(I34&lt;=66,"66",IF(I34&lt;=74,"74","83"))),IF(I34&lt;=93,"93",IF(I34&lt;=105,"105",IF(I34&lt;=120,"120","120+")))))))</f>
        <v>74</v>
      </c>
      <c r="D34" s="10" t="s">
        <v>53</v>
      </c>
      <c r="E34" s="11">
        <v>1998</v>
      </c>
      <c r="F34" s="9" t="s">
        <v>43</v>
      </c>
      <c r="G34" s="6" t="s">
        <v>185</v>
      </c>
      <c r="H34" s="6">
        <v>51</v>
      </c>
      <c r="I34" s="19">
        <v>71.55</v>
      </c>
      <c r="J34" s="18">
        <f aca="true" t="shared" si="8" ref="J34:J65">ROUNDUP(IF(B34=1,I34/2,I34),0)</f>
        <v>72</v>
      </c>
      <c r="K34" s="6">
        <v>7</v>
      </c>
      <c r="L34" s="6">
        <v>4</v>
      </c>
      <c r="M34" s="6">
        <f aca="true" t="shared" si="9" ref="M34:M65">IF(L34=1,12,IF(OR(K34=0,L34=0),0,IF(L34&gt;9,1,(11-L34))))</f>
        <v>7</v>
      </c>
    </row>
    <row r="35" spans="1:13" ht="12.75" customHeight="1">
      <c r="A35" s="6" t="str">
        <f t="shared" si="5"/>
        <v>Jaunieši</v>
      </c>
      <c r="B35" s="6">
        <f t="shared" si="6"/>
        <v>2</v>
      </c>
      <c r="C35" s="6" t="str">
        <f t="shared" si="7"/>
        <v>59</v>
      </c>
      <c r="D35" s="7" t="s">
        <v>44</v>
      </c>
      <c r="E35" s="8">
        <v>1996</v>
      </c>
      <c r="F35" s="9" t="s">
        <v>7</v>
      </c>
      <c r="G35" s="6" t="s">
        <v>185</v>
      </c>
      <c r="H35" s="6">
        <v>2</v>
      </c>
      <c r="I35" s="19">
        <v>58.9</v>
      </c>
      <c r="J35" s="18">
        <f t="shared" si="8"/>
        <v>59</v>
      </c>
      <c r="K35" s="6">
        <v>6</v>
      </c>
      <c r="L35" s="6">
        <v>4</v>
      </c>
      <c r="M35" s="6">
        <f t="shared" si="9"/>
        <v>7</v>
      </c>
    </row>
    <row r="36" spans="1:13" ht="12.75" customHeight="1">
      <c r="A36" s="6" t="str">
        <f t="shared" si="5"/>
        <v>Jaunieši</v>
      </c>
      <c r="B36" s="6">
        <f t="shared" si="6"/>
        <v>2</v>
      </c>
      <c r="C36" s="6" t="str">
        <f t="shared" si="7"/>
        <v>105</v>
      </c>
      <c r="D36" s="10" t="s">
        <v>66</v>
      </c>
      <c r="E36" s="11">
        <v>1997</v>
      </c>
      <c r="F36" s="9" t="s">
        <v>47</v>
      </c>
      <c r="G36" s="6" t="s">
        <v>185</v>
      </c>
      <c r="H36" s="6">
        <v>74</v>
      </c>
      <c r="I36" s="19">
        <v>97.35</v>
      </c>
      <c r="J36" s="18">
        <f t="shared" si="8"/>
        <v>98</v>
      </c>
      <c r="K36" s="6">
        <v>6</v>
      </c>
      <c r="L36" s="6">
        <v>1</v>
      </c>
      <c r="M36" s="6">
        <f t="shared" si="9"/>
        <v>12</v>
      </c>
    </row>
    <row r="37" spans="1:13" ht="12.75" customHeight="1">
      <c r="A37" s="6" t="str">
        <f t="shared" si="5"/>
        <v>Jaunieši</v>
      </c>
      <c r="B37" s="6">
        <f t="shared" si="6"/>
        <v>2</v>
      </c>
      <c r="C37" s="6" t="str">
        <f t="shared" si="7"/>
        <v>105</v>
      </c>
      <c r="D37" s="7" t="s">
        <v>67</v>
      </c>
      <c r="E37" s="8">
        <v>1998</v>
      </c>
      <c r="F37" s="9" t="s">
        <v>68</v>
      </c>
      <c r="G37" s="6" t="s">
        <v>185</v>
      </c>
      <c r="H37" s="6">
        <v>75</v>
      </c>
      <c r="I37" s="19">
        <v>93.05</v>
      </c>
      <c r="J37" s="18">
        <f t="shared" si="8"/>
        <v>94</v>
      </c>
      <c r="K37" s="6">
        <v>6</v>
      </c>
      <c r="L37" s="6">
        <v>2</v>
      </c>
      <c r="M37" s="6">
        <f t="shared" si="9"/>
        <v>9</v>
      </c>
    </row>
    <row r="38" spans="1:13" ht="12.75" customHeight="1">
      <c r="A38" s="6" t="str">
        <f t="shared" si="5"/>
        <v>Juniori</v>
      </c>
      <c r="B38" s="6">
        <f t="shared" si="6"/>
        <v>3</v>
      </c>
      <c r="C38" s="6" t="str">
        <f t="shared" si="7"/>
        <v>83</v>
      </c>
      <c r="D38" s="7" t="s">
        <v>80</v>
      </c>
      <c r="E38" s="8">
        <v>1992</v>
      </c>
      <c r="F38" s="9" t="s">
        <v>81</v>
      </c>
      <c r="G38" s="6" t="s">
        <v>185</v>
      </c>
      <c r="H38" s="6">
        <v>33</v>
      </c>
      <c r="I38" s="19">
        <v>76.25</v>
      </c>
      <c r="J38" s="18">
        <f t="shared" si="8"/>
        <v>77</v>
      </c>
      <c r="K38" s="6">
        <v>38</v>
      </c>
      <c r="L38" s="6">
        <v>1</v>
      </c>
      <c r="M38" s="6">
        <f t="shared" si="9"/>
        <v>12</v>
      </c>
    </row>
    <row r="39" spans="1:13" ht="12.75" customHeight="1">
      <c r="A39" s="6" t="str">
        <f t="shared" si="5"/>
        <v>Juniori</v>
      </c>
      <c r="B39" s="6">
        <f t="shared" si="6"/>
        <v>3</v>
      </c>
      <c r="C39" s="6" t="str">
        <f t="shared" si="7"/>
        <v>83</v>
      </c>
      <c r="D39" s="7" t="s">
        <v>195</v>
      </c>
      <c r="E39" s="8">
        <v>1991</v>
      </c>
      <c r="F39" s="9" t="s">
        <v>64</v>
      </c>
      <c r="G39" s="6" t="s">
        <v>185</v>
      </c>
      <c r="H39" s="6">
        <v>83</v>
      </c>
      <c r="I39" s="19">
        <v>74.4</v>
      </c>
      <c r="J39" s="18">
        <f t="shared" si="8"/>
        <v>75</v>
      </c>
      <c r="K39" s="6">
        <v>31</v>
      </c>
      <c r="L39" s="6">
        <v>2</v>
      </c>
      <c r="M39" s="6">
        <f t="shared" si="9"/>
        <v>9</v>
      </c>
    </row>
    <row r="40" spans="1:13" ht="12.75" customHeight="1">
      <c r="A40" s="6" t="str">
        <f t="shared" si="5"/>
        <v>Juniori</v>
      </c>
      <c r="B40" s="6">
        <f t="shared" si="6"/>
        <v>3</v>
      </c>
      <c r="C40" s="6" t="str">
        <f t="shared" si="7"/>
        <v>93</v>
      </c>
      <c r="D40" s="7" t="s">
        <v>89</v>
      </c>
      <c r="E40" s="8">
        <v>1991</v>
      </c>
      <c r="F40" s="9" t="s">
        <v>90</v>
      </c>
      <c r="G40" s="6" t="s">
        <v>185</v>
      </c>
      <c r="H40" s="6">
        <v>77</v>
      </c>
      <c r="I40" s="19">
        <v>91.5</v>
      </c>
      <c r="J40" s="18">
        <f t="shared" si="8"/>
        <v>92</v>
      </c>
      <c r="K40" s="6">
        <v>29</v>
      </c>
      <c r="L40" s="6">
        <v>1</v>
      </c>
      <c r="M40" s="6">
        <f t="shared" si="9"/>
        <v>12</v>
      </c>
    </row>
    <row r="41" spans="1:13" ht="12.75" customHeight="1">
      <c r="A41" s="6" t="str">
        <f t="shared" si="5"/>
        <v>Juniori</v>
      </c>
      <c r="B41" s="6">
        <f t="shared" si="6"/>
        <v>3</v>
      </c>
      <c r="C41" s="6" t="str">
        <f t="shared" si="7"/>
        <v>93</v>
      </c>
      <c r="D41" s="12" t="s">
        <v>82</v>
      </c>
      <c r="E41" s="13">
        <v>1992</v>
      </c>
      <c r="F41" s="9" t="s">
        <v>55</v>
      </c>
      <c r="G41" s="6" t="s">
        <v>185</v>
      </c>
      <c r="H41" s="6">
        <v>74</v>
      </c>
      <c r="I41" s="19">
        <v>83.8</v>
      </c>
      <c r="J41" s="18">
        <f t="shared" si="8"/>
        <v>84</v>
      </c>
      <c r="K41" s="6">
        <v>27</v>
      </c>
      <c r="L41" s="6">
        <v>2</v>
      </c>
      <c r="M41" s="6">
        <f t="shared" si="9"/>
        <v>9</v>
      </c>
    </row>
    <row r="42" spans="1:13" ht="12.75" customHeight="1">
      <c r="A42" s="6" t="str">
        <f t="shared" si="5"/>
        <v>Juniori</v>
      </c>
      <c r="B42" s="6">
        <f t="shared" si="6"/>
        <v>3</v>
      </c>
      <c r="C42" s="6" t="str">
        <f t="shared" si="7"/>
        <v>59</v>
      </c>
      <c r="D42" s="7" t="s">
        <v>69</v>
      </c>
      <c r="E42" s="8">
        <v>1991</v>
      </c>
      <c r="F42" s="9" t="s">
        <v>7</v>
      </c>
      <c r="G42" s="6" t="s">
        <v>185</v>
      </c>
      <c r="H42" s="6">
        <v>44</v>
      </c>
      <c r="I42" s="19">
        <v>57.5</v>
      </c>
      <c r="J42" s="18">
        <f t="shared" si="8"/>
        <v>58</v>
      </c>
      <c r="K42" s="6">
        <v>26</v>
      </c>
      <c r="L42" s="6">
        <v>1</v>
      </c>
      <c r="M42" s="6">
        <f t="shared" si="9"/>
        <v>12</v>
      </c>
    </row>
    <row r="43" spans="1:13" ht="12.75" customHeight="1">
      <c r="A43" s="6" t="str">
        <f t="shared" si="5"/>
        <v>Juniori</v>
      </c>
      <c r="B43" s="6">
        <f t="shared" si="6"/>
        <v>3</v>
      </c>
      <c r="C43" s="6" t="str">
        <f t="shared" si="7"/>
        <v>74</v>
      </c>
      <c r="D43" s="7" t="s">
        <v>75</v>
      </c>
      <c r="E43" s="8">
        <v>1992</v>
      </c>
      <c r="F43" s="9" t="s">
        <v>47</v>
      </c>
      <c r="G43" s="6" t="s">
        <v>185</v>
      </c>
      <c r="H43" s="6">
        <v>52</v>
      </c>
      <c r="I43" s="6">
        <v>73.4</v>
      </c>
      <c r="J43" s="6">
        <f t="shared" si="8"/>
        <v>74</v>
      </c>
      <c r="K43" s="6">
        <v>26</v>
      </c>
      <c r="L43" s="6">
        <v>1</v>
      </c>
      <c r="M43" s="6">
        <f t="shared" si="9"/>
        <v>12</v>
      </c>
    </row>
    <row r="44" spans="1:13" ht="12.75" customHeight="1">
      <c r="A44" s="6" t="str">
        <f t="shared" si="5"/>
        <v>Juniori</v>
      </c>
      <c r="B44" s="6">
        <f t="shared" si="6"/>
        <v>3</v>
      </c>
      <c r="C44" s="6" t="str">
        <f t="shared" si="7"/>
        <v>93</v>
      </c>
      <c r="D44" s="7" t="s">
        <v>88</v>
      </c>
      <c r="E44" s="8">
        <v>1994</v>
      </c>
      <c r="F44" s="9" t="s">
        <v>9</v>
      </c>
      <c r="G44" s="6" t="s">
        <v>185</v>
      </c>
      <c r="H44" s="6">
        <v>67</v>
      </c>
      <c r="I44" s="6">
        <v>83.9</v>
      </c>
      <c r="J44" s="6">
        <f t="shared" si="8"/>
        <v>84</v>
      </c>
      <c r="K44" s="6">
        <v>26</v>
      </c>
      <c r="L44" s="6">
        <v>3</v>
      </c>
      <c r="M44" s="6">
        <f t="shared" si="9"/>
        <v>8</v>
      </c>
    </row>
    <row r="45" spans="1:13" ht="12.75" customHeight="1">
      <c r="A45" s="6" t="str">
        <f t="shared" si="5"/>
        <v>Juniori</v>
      </c>
      <c r="B45" s="6">
        <f t="shared" si="6"/>
        <v>3</v>
      </c>
      <c r="C45" s="6" t="str">
        <f t="shared" si="7"/>
        <v>93</v>
      </c>
      <c r="D45" s="7" t="s">
        <v>92</v>
      </c>
      <c r="E45" s="8">
        <v>1991</v>
      </c>
      <c r="F45" s="9" t="s">
        <v>9</v>
      </c>
      <c r="G45" s="6" t="s">
        <v>185</v>
      </c>
      <c r="H45" s="6">
        <v>5</v>
      </c>
      <c r="I45" s="6">
        <v>88.4</v>
      </c>
      <c r="J45" s="6">
        <f t="shared" si="8"/>
        <v>89</v>
      </c>
      <c r="K45" s="6">
        <v>25</v>
      </c>
      <c r="L45" s="6">
        <v>4</v>
      </c>
      <c r="M45" s="6">
        <f t="shared" si="9"/>
        <v>7</v>
      </c>
    </row>
    <row r="46" spans="1:13" ht="12.75" customHeight="1">
      <c r="A46" s="6" t="str">
        <f t="shared" si="5"/>
        <v>Juniori</v>
      </c>
      <c r="B46" s="6">
        <f t="shared" si="6"/>
        <v>3</v>
      </c>
      <c r="C46" s="6" t="str">
        <f t="shared" si="7"/>
        <v>105</v>
      </c>
      <c r="D46" s="10" t="s">
        <v>95</v>
      </c>
      <c r="E46" s="11">
        <v>1993</v>
      </c>
      <c r="F46" s="9" t="s">
        <v>43</v>
      </c>
      <c r="G46" s="6" t="s">
        <v>185</v>
      </c>
      <c r="H46" s="6">
        <v>70</v>
      </c>
      <c r="I46" s="6">
        <v>93.25</v>
      </c>
      <c r="J46" s="6">
        <f t="shared" si="8"/>
        <v>94</v>
      </c>
      <c r="K46" s="6">
        <v>25</v>
      </c>
      <c r="L46" s="20">
        <v>1</v>
      </c>
      <c r="M46" s="20">
        <f t="shared" si="9"/>
        <v>12</v>
      </c>
    </row>
    <row r="47" spans="1:13" ht="12.75" customHeight="1">
      <c r="A47" s="6" t="str">
        <f t="shared" si="5"/>
        <v>Juniori</v>
      </c>
      <c r="B47" s="6">
        <f t="shared" si="6"/>
        <v>3</v>
      </c>
      <c r="C47" s="6" t="str">
        <f t="shared" si="7"/>
        <v>74</v>
      </c>
      <c r="D47" s="7" t="s">
        <v>201</v>
      </c>
      <c r="E47" s="8">
        <v>1995</v>
      </c>
      <c r="F47" s="9" t="s">
        <v>23</v>
      </c>
      <c r="G47" s="6" t="s">
        <v>185</v>
      </c>
      <c r="H47" s="6">
        <v>38</v>
      </c>
      <c r="I47" s="6">
        <v>71.8</v>
      </c>
      <c r="J47" s="6">
        <f t="shared" si="8"/>
        <v>72</v>
      </c>
      <c r="K47" s="6">
        <v>24</v>
      </c>
      <c r="L47" s="6">
        <v>2</v>
      </c>
      <c r="M47" s="6">
        <f t="shared" si="9"/>
        <v>9</v>
      </c>
    </row>
    <row r="48" spans="1:13" ht="12.75" customHeight="1">
      <c r="A48" s="6" t="str">
        <f t="shared" si="5"/>
        <v>Juniori</v>
      </c>
      <c r="B48" s="6">
        <f t="shared" si="6"/>
        <v>3</v>
      </c>
      <c r="C48" s="6" t="str">
        <f t="shared" si="7"/>
        <v>83</v>
      </c>
      <c r="D48" s="7" t="s">
        <v>91</v>
      </c>
      <c r="E48" s="8">
        <v>1994</v>
      </c>
      <c r="F48" s="9" t="s">
        <v>7</v>
      </c>
      <c r="G48" s="6" t="s">
        <v>185</v>
      </c>
      <c r="H48" s="6">
        <v>9</v>
      </c>
      <c r="I48" s="6">
        <v>81.95</v>
      </c>
      <c r="J48" s="6">
        <f t="shared" si="8"/>
        <v>82</v>
      </c>
      <c r="K48" s="6">
        <v>23</v>
      </c>
      <c r="L48" s="6">
        <v>3</v>
      </c>
      <c r="M48" s="6">
        <f t="shared" si="9"/>
        <v>8</v>
      </c>
    </row>
    <row r="49" spans="1:13" ht="12.75" customHeight="1">
      <c r="A49" s="6" t="str">
        <f t="shared" si="5"/>
        <v>Juniori</v>
      </c>
      <c r="B49" s="6">
        <f t="shared" si="6"/>
        <v>3</v>
      </c>
      <c r="C49" s="6" t="str">
        <f t="shared" si="7"/>
        <v>93</v>
      </c>
      <c r="D49" s="7" t="s">
        <v>83</v>
      </c>
      <c r="E49" s="8">
        <v>1991</v>
      </c>
      <c r="F49" s="9" t="s">
        <v>7</v>
      </c>
      <c r="G49" s="6" t="s">
        <v>185</v>
      </c>
      <c r="H49" s="6">
        <v>17</v>
      </c>
      <c r="I49" s="6">
        <v>84.65</v>
      </c>
      <c r="J49" s="6">
        <f t="shared" si="8"/>
        <v>85</v>
      </c>
      <c r="K49" s="6">
        <v>23</v>
      </c>
      <c r="L49" s="6">
        <v>5</v>
      </c>
      <c r="M49" s="6">
        <f t="shared" si="9"/>
        <v>6</v>
      </c>
    </row>
    <row r="50" spans="1:13" ht="12.75" customHeight="1">
      <c r="A50" s="6" t="str">
        <f t="shared" si="5"/>
        <v>Juniori</v>
      </c>
      <c r="B50" s="6">
        <f t="shared" si="6"/>
        <v>3</v>
      </c>
      <c r="C50" s="6" t="str">
        <f t="shared" si="7"/>
        <v>74</v>
      </c>
      <c r="D50" s="7" t="s">
        <v>76</v>
      </c>
      <c r="E50" s="8">
        <v>1992</v>
      </c>
      <c r="F50" s="9" t="s">
        <v>9</v>
      </c>
      <c r="G50" s="6" t="s">
        <v>185</v>
      </c>
      <c r="H50" s="6">
        <v>46</v>
      </c>
      <c r="I50" s="6">
        <v>66.85</v>
      </c>
      <c r="J50" s="6">
        <f t="shared" si="8"/>
        <v>67</v>
      </c>
      <c r="K50" s="6">
        <v>23</v>
      </c>
      <c r="L50" s="6">
        <v>3</v>
      </c>
      <c r="M50" s="6">
        <f t="shared" si="9"/>
        <v>8</v>
      </c>
    </row>
    <row r="51" spans="1:13" ht="12.75" customHeight="1">
      <c r="A51" s="6" t="str">
        <f t="shared" si="5"/>
        <v>Juniori</v>
      </c>
      <c r="B51" s="6">
        <f t="shared" si="6"/>
        <v>3</v>
      </c>
      <c r="C51" s="6" t="str">
        <f t="shared" si="7"/>
        <v>66</v>
      </c>
      <c r="D51" s="7" t="s">
        <v>71</v>
      </c>
      <c r="E51" s="8">
        <v>1993</v>
      </c>
      <c r="F51" s="9" t="s">
        <v>7</v>
      </c>
      <c r="G51" s="6" t="s">
        <v>185</v>
      </c>
      <c r="H51" s="6">
        <v>14</v>
      </c>
      <c r="I51" s="6">
        <v>64.1</v>
      </c>
      <c r="J51" s="6">
        <f t="shared" si="8"/>
        <v>65</v>
      </c>
      <c r="K51" s="6">
        <v>22</v>
      </c>
      <c r="L51" s="6">
        <v>1</v>
      </c>
      <c r="M51" s="6">
        <f t="shared" si="9"/>
        <v>12</v>
      </c>
    </row>
    <row r="52" spans="1:13" ht="12.75" customHeight="1">
      <c r="A52" s="6" t="str">
        <f t="shared" si="5"/>
        <v>Juniori</v>
      </c>
      <c r="B52" s="6">
        <f t="shared" si="6"/>
        <v>3</v>
      </c>
      <c r="C52" s="6" t="str">
        <f t="shared" si="7"/>
        <v>66</v>
      </c>
      <c r="D52" s="12" t="s">
        <v>70</v>
      </c>
      <c r="E52" s="13">
        <v>1993</v>
      </c>
      <c r="F52" s="9" t="s">
        <v>55</v>
      </c>
      <c r="G52" s="6" t="s">
        <v>185</v>
      </c>
      <c r="H52" s="6">
        <v>17</v>
      </c>
      <c r="I52" s="6">
        <v>60.5</v>
      </c>
      <c r="J52" s="6">
        <f t="shared" si="8"/>
        <v>61</v>
      </c>
      <c r="K52" s="6">
        <v>22</v>
      </c>
      <c r="L52" s="20">
        <v>2</v>
      </c>
      <c r="M52" s="20">
        <f t="shared" si="9"/>
        <v>9</v>
      </c>
    </row>
    <row r="53" spans="1:13" ht="12.75" customHeight="1">
      <c r="A53" s="6" t="str">
        <f t="shared" si="5"/>
        <v>Juniori</v>
      </c>
      <c r="B53" s="6">
        <f t="shared" si="6"/>
        <v>3</v>
      </c>
      <c r="C53" s="6" t="str">
        <f t="shared" si="7"/>
        <v>105</v>
      </c>
      <c r="D53" s="7" t="s">
        <v>96</v>
      </c>
      <c r="E53" s="8">
        <v>1993</v>
      </c>
      <c r="F53" s="9" t="s">
        <v>78</v>
      </c>
      <c r="G53" s="6" t="s">
        <v>185</v>
      </c>
      <c r="H53" s="6">
        <v>36</v>
      </c>
      <c r="I53" s="6">
        <v>93.35</v>
      </c>
      <c r="J53" s="6">
        <f t="shared" si="8"/>
        <v>94</v>
      </c>
      <c r="K53" s="6">
        <v>22</v>
      </c>
      <c r="L53" s="6">
        <v>2</v>
      </c>
      <c r="M53" s="6">
        <f t="shared" si="9"/>
        <v>9</v>
      </c>
    </row>
    <row r="54" spans="1:13" ht="12.75" customHeight="1">
      <c r="A54" s="6" t="str">
        <f t="shared" si="5"/>
        <v>Juniori</v>
      </c>
      <c r="B54" s="6">
        <f t="shared" si="6"/>
        <v>3</v>
      </c>
      <c r="C54" s="6" t="str">
        <f t="shared" si="7"/>
        <v>120</v>
      </c>
      <c r="D54" s="10" t="s">
        <v>102</v>
      </c>
      <c r="E54" s="11">
        <v>1993</v>
      </c>
      <c r="F54" s="9" t="s">
        <v>43</v>
      </c>
      <c r="G54" s="6" t="s">
        <v>185</v>
      </c>
      <c r="H54" s="6">
        <v>70</v>
      </c>
      <c r="I54" s="6">
        <v>109.3</v>
      </c>
      <c r="J54" s="6">
        <f t="shared" si="8"/>
        <v>110</v>
      </c>
      <c r="K54" s="6">
        <v>21</v>
      </c>
      <c r="L54" s="6">
        <v>1</v>
      </c>
      <c r="M54" s="6">
        <f t="shared" si="9"/>
        <v>12</v>
      </c>
    </row>
    <row r="55" spans="1:13" ht="12.75" customHeight="1">
      <c r="A55" s="6" t="str">
        <f t="shared" si="5"/>
        <v>Juniori</v>
      </c>
      <c r="B55" s="6">
        <f t="shared" si="6"/>
        <v>3</v>
      </c>
      <c r="C55" s="6" t="str">
        <f t="shared" si="7"/>
        <v>93</v>
      </c>
      <c r="D55" s="7" t="s">
        <v>87</v>
      </c>
      <c r="E55" s="8">
        <v>1995</v>
      </c>
      <c r="F55" s="9" t="s">
        <v>29</v>
      </c>
      <c r="G55" s="6" t="s">
        <v>185</v>
      </c>
      <c r="H55" s="6">
        <v>71</v>
      </c>
      <c r="I55" s="6">
        <v>88.95</v>
      </c>
      <c r="J55" s="6">
        <f t="shared" si="8"/>
        <v>89</v>
      </c>
      <c r="K55" s="6">
        <v>21</v>
      </c>
      <c r="L55" s="6">
        <v>6</v>
      </c>
      <c r="M55" s="6">
        <f t="shared" si="9"/>
        <v>5</v>
      </c>
    </row>
    <row r="56" spans="1:13" ht="12.75" customHeight="1">
      <c r="A56" s="6" t="str">
        <f t="shared" si="5"/>
        <v>Juniori</v>
      </c>
      <c r="B56" s="6">
        <f t="shared" si="6"/>
        <v>3</v>
      </c>
      <c r="C56" s="6" t="str">
        <f t="shared" si="7"/>
        <v>83</v>
      </c>
      <c r="D56" s="10" t="s">
        <v>84</v>
      </c>
      <c r="E56" s="11">
        <v>1991</v>
      </c>
      <c r="F56" s="9" t="s">
        <v>85</v>
      </c>
      <c r="G56" s="6" t="s">
        <v>185</v>
      </c>
      <c r="H56" s="6">
        <v>79</v>
      </c>
      <c r="I56" s="6">
        <v>79.45</v>
      </c>
      <c r="J56" s="6">
        <f t="shared" si="8"/>
        <v>80</v>
      </c>
      <c r="K56" s="6">
        <v>20</v>
      </c>
      <c r="L56" s="20">
        <v>4</v>
      </c>
      <c r="M56" s="20">
        <f t="shared" si="9"/>
        <v>7</v>
      </c>
    </row>
    <row r="57" spans="1:13" ht="12.75" customHeight="1">
      <c r="A57" s="6" t="str">
        <f t="shared" si="5"/>
        <v>Juniori</v>
      </c>
      <c r="B57" s="6">
        <f t="shared" si="6"/>
        <v>3</v>
      </c>
      <c r="C57" s="6" t="str">
        <f t="shared" si="7"/>
        <v>105</v>
      </c>
      <c r="D57" s="7" t="s">
        <v>99</v>
      </c>
      <c r="E57" s="8">
        <v>1994</v>
      </c>
      <c r="F57" s="9" t="s">
        <v>68</v>
      </c>
      <c r="G57" s="6" t="s">
        <v>185</v>
      </c>
      <c r="H57" s="6">
        <v>22</v>
      </c>
      <c r="I57" s="6">
        <v>95.95</v>
      </c>
      <c r="J57" s="6">
        <f t="shared" si="8"/>
        <v>96</v>
      </c>
      <c r="K57" s="6">
        <v>19</v>
      </c>
      <c r="L57" s="6">
        <v>3</v>
      </c>
      <c r="M57" s="6">
        <f t="shared" si="9"/>
        <v>8</v>
      </c>
    </row>
    <row r="58" spans="1:13" ht="12.75" customHeight="1">
      <c r="A58" s="6" t="str">
        <f t="shared" si="5"/>
        <v>Juniori</v>
      </c>
      <c r="B58" s="6">
        <f t="shared" si="6"/>
        <v>3</v>
      </c>
      <c r="C58" s="6" t="str">
        <f t="shared" si="7"/>
        <v>74</v>
      </c>
      <c r="D58" s="7" t="s">
        <v>74</v>
      </c>
      <c r="E58" s="8">
        <v>1992</v>
      </c>
      <c r="F58" s="9" t="s">
        <v>9</v>
      </c>
      <c r="G58" s="6" t="s">
        <v>185</v>
      </c>
      <c r="H58" s="6">
        <v>6</v>
      </c>
      <c r="I58" s="6">
        <v>71.4</v>
      </c>
      <c r="J58" s="6">
        <f t="shared" si="8"/>
        <v>72</v>
      </c>
      <c r="K58" s="6">
        <v>18</v>
      </c>
      <c r="L58" s="6">
        <v>4</v>
      </c>
      <c r="M58" s="6">
        <f t="shared" si="9"/>
        <v>7</v>
      </c>
    </row>
    <row r="59" spans="1:13" ht="12.75" customHeight="1">
      <c r="A59" s="6" t="str">
        <f t="shared" si="5"/>
        <v>Juniori</v>
      </c>
      <c r="B59" s="6">
        <f t="shared" si="6"/>
        <v>3</v>
      </c>
      <c r="C59" s="6" t="str">
        <f t="shared" si="7"/>
        <v>83</v>
      </c>
      <c r="D59" s="7" t="s">
        <v>77</v>
      </c>
      <c r="E59" s="8">
        <v>1991</v>
      </c>
      <c r="F59" s="9" t="s">
        <v>78</v>
      </c>
      <c r="G59" s="6" t="s">
        <v>185</v>
      </c>
      <c r="H59" s="6">
        <v>20</v>
      </c>
      <c r="I59" s="6">
        <v>78.81</v>
      </c>
      <c r="J59" s="6">
        <f t="shared" si="8"/>
        <v>79</v>
      </c>
      <c r="K59" s="6">
        <v>18</v>
      </c>
      <c r="L59" s="6">
        <v>5</v>
      </c>
      <c r="M59" s="6">
        <f t="shared" si="9"/>
        <v>6</v>
      </c>
    </row>
    <row r="60" spans="1:13" ht="12.75" customHeight="1">
      <c r="A60" s="6" t="str">
        <f t="shared" si="5"/>
        <v>Juniori</v>
      </c>
      <c r="B60" s="6">
        <f t="shared" si="6"/>
        <v>3</v>
      </c>
      <c r="C60" s="6" t="str">
        <f t="shared" si="7"/>
        <v>120+</v>
      </c>
      <c r="D60" s="12" t="s">
        <v>101</v>
      </c>
      <c r="E60" s="13">
        <v>1992</v>
      </c>
      <c r="F60" s="9" t="s">
        <v>55</v>
      </c>
      <c r="G60" s="6" t="s">
        <v>185</v>
      </c>
      <c r="H60" s="6">
        <v>6</v>
      </c>
      <c r="I60" s="6">
        <v>122.6</v>
      </c>
      <c r="J60" s="6">
        <f t="shared" si="8"/>
        <v>123</v>
      </c>
      <c r="K60" s="6">
        <v>15</v>
      </c>
      <c r="L60" s="6">
        <v>1</v>
      </c>
      <c r="M60" s="6">
        <f t="shared" si="9"/>
        <v>12</v>
      </c>
    </row>
    <row r="61" spans="1:13" ht="12.75" customHeight="1">
      <c r="A61" s="6" t="str">
        <f t="shared" si="5"/>
        <v>Juniori</v>
      </c>
      <c r="B61" s="6">
        <f t="shared" si="6"/>
        <v>3</v>
      </c>
      <c r="C61" s="6" t="str">
        <f t="shared" si="7"/>
        <v>83</v>
      </c>
      <c r="D61" s="7" t="s">
        <v>79</v>
      </c>
      <c r="E61" s="8">
        <v>1995</v>
      </c>
      <c r="F61" s="9" t="s">
        <v>7</v>
      </c>
      <c r="G61" s="6" t="s">
        <v>185</v>
      </c>
      <c r="H61" s="6">
        <v>37</v>
      </c>
      <c r="I61" s="6">
        <v>75.9</v>
      </c>
      <c r="J61" s="6">
        <f t="shared" si="8"/>
        <v>76</v>
      </c>
      <c r="K61" s="6">
        <v>15</v>
      </c>
      <c r="L61" s="20">
        <v>6</v>
      </c>
      <c r="M61" s="20">
        <f t="shared" si="9"/>
        <v>5</v>
      </c>
    </row>
    <row r="62" spans="1:13" ht="12.75" customHeight="1">
      <c r="A62" s="6" t="str">
        <f t="shared" si="5"/>
        <v>Juniori</v>
      </c>
      <c r="B62" s="6">
        <f t="shared" si="6"/>
        <v>3</v>
      </c>
      <c r="C62" s="6" t="str">
        <f t="shared" si="7"/>
        <v>93</v>
      </c>
      <c r="D62" s="7" t="s">
        <v>93</v>
      </c>
      <c r="E62" s="8">
        <v>1994</v>
      </c>
      <c r="F62" s="9" t="s">
        <v>94</v>
      </c>
      <c r="G62" s="6" t="s">
        <v>185</v>
      </c>
      <c r="H62" s="6">
        <v>77</v>
      </c>
      <c r="I62" s="6">
        <v>92.5</v>
      </c>
      <c r="J62" s="6">
        <f t="shared" si="8"/>
        <v>93</v>
      </c>
      <c r="K62" s="6">
        <v>15</v>
      </c>
      <c r="L62" s="20">
        <v>7</v>
      </c>
      <c r="M62" s="20">
        <f t="shared" si="9"/>
        <v>4</v>
      </c>
    </row>
    <row r="63" spans="1:13" ht="12.75" customHeight="1">
      <c r="A63" s="6" t="str">
        <f t="shared" si="5"/>
        <v>Juniori</v>
      </c>
      <c r="B63" s="6">
        <f t="shared" si="6"/>
        <v>3</v>
      </c>
      <c r="C63" s="6" t="str">
        <f t="shared" si="7"/>
        <v>105</v>
      </c>
      <c r="D63" s="12" t="s">
        <v>86</v>
      </c>
      <c r="E63" s="13">
        <v>1991</v>
      </c>
      <c r="F63" s="9" t="s">
        <v>55</v>
      </c>
      <c r="G63" s="6" t="s">
        <v>185</v>
      </c>
      <c r="H63" s="6">
        <v>25</v>
      </c>
      <c r="I63" s="6">
        <v>93.7</v>
      </c>
      <c r="J63" s="6">
        <f t="shared" si="8"/>
        <v>94</v>
      </c>
      <c r="K63" s="6">
        <v>13</v>
      </c>
      <c r="L63" s="6">
        <v>4</v>
      </c>
      <c r="M63" s="6">
        <f t="shared" si="9"/>
        <v>7</v>
      </c>
    </row>
    <row r="64" spans="1:13" ht="12.75" customHeight="1">
      <c r="A64" s="6" t="str">
        <f t="shared" si="5"/>
        <v>Juniori</v>
      </c>
      <c r="B64" s="6">
        <f t="shared" si="6"/>
        <v>3</v>
      </c>
      <c r="C64" s="6" t="str">
        <f t="shared" si="7"/>
        <v>74</v>
      </c>
      <c r="D64" s="7" t="s">
        <v>73</v>
      </c>
      <c r="E64" s="8">
        <v>1991</v>
      </c>
      <c r="F64" s="9" t="s">
        <v>9</v>
      </c>
      <c r="G64" s="6" t="s">
        <v>185</v>
      </c>
      <c r="H64" s="6">
        <v>56</v>
      </c>
      <c r="I64" s="6">
        <v>70.5</v>
      </c>
      <c r="J64" s="6">
        <f t="shared" si="8"/>
        <v>71</v>
      </c>
      <c r="K64" s="6">
        <v>13</v>
      </c>
      <c r="L64" s="6">
        <v>5</v>
      </c>
      <c r="M64" s="6">
        <f t="shared" si="9"/>
        <v>6</v>
      </c>
    </row>
    <row r="65" spans="1:13" ht="12.75" customHeight="1">
      <c r="A65" s="6" t="str">
        <f t="shared" si="5"/>
        <v>Juniori</v>
      </c>
      <c r="B65" s="6">
        <f t="shared" si="6"/>
        <v>3</v>
      </c>
      <c r="C65" s="6" t="str">
        <f t="shared" si="7"/>
        <v>93</v>
      </c>
      <c r="D65" s="7" t="s">
        <v>190</v>
      </c>
      <c r="E65" s="8">
        <v>1995</v>
      </c>
      <c r="F65" s="9" t="s">
        <v>29</v>
      </c>
      <c r="G65" s="6" t="s">
        <v>185</v>
      </c>
      <c r="H65" s="6">
        <v>11</v>
      </c>
      <c r="I65" s="6">
        <v>92.2</v>
      </c>
      <c r="J65" s="6">
        <f t="shared" si="8"/>
        <v>93</v>
      </c>
      <c r="K65" s="6">
        <v>12</v>
      </c>
      <c r="L65" s="6">
        <v>8</v>
      </c>
      <c r="M65" s="6">
        <f t="shared" si="9"/>
        <v>3</v>
      </c>
    </row>
    <row r="66" spans="1:13" ht="12.75" customHeight="1">
      <c r="A66" s="6" t="str">
        <f aca="true" t="shared" si="10" ref="A66:A97">IF(B66=1,"Sievietes",IF(B66=2,"Jaunieši",IF(B66=3,"Juniori",IF(B66=4,"Vīri",IF(B66=5,"Seniori 1","Seniori 2")))))</f>
        <v>Juniori</v>
      </c>
      <c r="B66" s="6">
        <f aca="true" t="shared" si="11" ref="B66:B97">IF(G66="s",1,IF(E66&gt;1995,2,IF(E66&gt;1990,3,IF(E66&lt;1965,6,IF(E66&lt;1975,5,4)))))</f>
        <v>3</v>
      </c>
      <c r="C66" s="6" t="str">
        <f aca="true" t="shared" si="12" ref="C66:C97">IF(B66=1,IF(I66&gt;57,"57+","57"),IF(AND(OR(B66=5,B66=6),I66&gt;105),"105+",IF(AND(I66&lt;=53,OR(B66=2,B66=3)),"53",IF(I66&lt;=83,IF(I66&lt;=59,"59",IF(I66&lt;=66,"66",IF(I66&lt;=74,"74","83"))),IF(I66&lt;=93,"93",IF(I66&lt;=105,"105",IF(I66&lt;=120,"120","120+")))))))</f>
        <v>105</v>
      </c>
      <c r="D66" s="7" t="s">
        <v>97</v>
      </c>
      <c r="E66" s="8">
        <v>1995</v>
      </c>
      <c r="F66" s="9" t="s">
        <v>29</v>
      </c>
      <c r="G66" s="6" t="s">
        <v>185</v>
      </c>
      <c r="H66" s="6">
        <v>86</v>
      </c>
      <c r="I66" s="6">
        <v>93.05</v>
      </c>
      <c r="J66" s="6">
        <f aca="true" t="shared" si="13" ref="J66:J97">ROUNDUP(IF(B66=1,I66/2,I66),0)</f>
        <v>94</v>
      </c>
      <c r="K66" s="6">
        <v>12</v>
      </c>
      <c r="L66" s="6">
        <v>5</v>
      </c>
      <c r="M66" s="6">
        <f aca="true" t="shared" si="14" ref="M66:M97">IF(L66=1,12,IF(OR(K66=0,L66=0),0,IF(L66&gt;9,1,(11-L66))))</f>
        <v>6</v>
      </c>
    </row>
    <row r="67" spans="1:13" ht="12.75" customHeight="1">
      <c r="A67" s="6" t="str">
        <f t="shared" si="10"/>
        <v>Juniori</v>
      </c>
      <c r="B67" s="6">
        <f t="shared" si="11"/>
        <v>3</v>
      </c>
      <c r="C67" s="6" t="str">
        <f t="shared" si="12"/>
        <v>120</v>
      </c>
      <c r="D67" s="7" t="s">
        <v>104</v>
      </c>
      <c r="E67" s="8">
        <v>1995</v>
      </c>
      <c r="F67" s="9" t="s">
        <v>29</v>
      </c>
      <c r="G67" s="6" t="s">
        <v>185</v>
      </c>
      <c r="H67" s="6">
        <v>17</v>
      </c>
      <c r="I67" s="6">
        <v>105.4</v>
      </c>
      <c r="J67" s="6">
        <f t="shared" si="13"/>
        <v>106</v>
      </c>
      <c r="K67" s="6">
        <v>11</v>
      </c>
      <c r="L67" s="20">
        <v>2</v>
      </c>
      <c r="M67" s="20">
        <f t="shared" si="14"/>
        <v>9</v>
      </c>
    </row>
    <row r="68" spans="1:13" ht="12.75" customHeight="1">
      <c r="A68" s="6" t="str">
        <f t="shared" si="10"/>
        <v>Juniori</v>
      </c>
      <c r="B68" s="6">
        <f t="shared" si="11"/>
        <v>3</v>
      </c>
      <c r="C68" s="6" t="str">
        <f t="shared" si="12"/>
        <v>120</v>
      </c>
      <c r="D68" s="7" t="s">
        <v>103</v>
      </c>
      <c r="E68" s="8">
        <v>1991</v>
      </c>
      <c r="F68" s="9" t="s">
        <v>9</v>
      </c>
      <c r="G68" s="6" t="s">
        <v>185</v>
      </c>
      <c r="H68" s="6">
        <v>74</v>
      </c>
      <c r="I68" s="6">
        <v>105.55</v>
      </c>
      <c r="J68" s="6">
        <f t="shared" si="13"/>
        <v>106</v>
      </c>
      <c r="K68" s="6">
        <v>11</v>
      </c>
      <c r="L68" s="6">
        <v>3</v>
      </c>
      <c r="M68" s="6">
        <f t="shared" si="14"/>
        <v>8</v>
      </c>
    </row>
    <row r="69" spans="1:13" ht="12.75" customHeight="1">
      <c r="A69" s="6" t="str">
        <f t="shared" si="10"/>
        <v>Juniori</v>
      </c>
      <c r="B69" s="6">
        <f t="shared" si="11"/>
        <v>3</v>
      </c>
      <c r="C69" s="6" t="str">
        <f t="shared" si="12"/>
        <v>120</v>
      </c>
      <c r="D69" s="7" t="s">
        <v>98</v>
      </c>
      <c r="E69" s="8">
        <v>1994</v>
      </c>
      <c r="F69" s="9" t="s">
        <v>94</v>
      </c>
      <c r="G69" s="6" t="s">
        <v>185</v>
      </c>
      <c r="H69" s="6">
        <v>25</v>
      </c>
      <c r="I69" s="6">
        <v>106.1</v>
      </c>
      <c r="J69" s="6">
        <f t="shared" si="13"/>
        <v>107</v>
      </c>
      <c r="K69" s="6">
        <v>7</v>
      </c>
      <c r="L69" s="6">
        <v>4</v>
      </c>
      <c r="M69" s="6">
        <f t="shared" si="14"/>
        <v>7</v>
      </c>
    </row>
    <row r="70" spans="1:13" ht="12.75" customHeight="1">
      <c r="A70" s="6" t="str">
        <f t="shared" si="10"/>
        <v>Juniori</v>
      </c>
      <c r="B70" s="6">
        <f t="shared" si="11"/>
        <v>3</v>
      </c>
      <c r="C70" s="6" t="str">
        <f t="shared" si="12"/>
        <v>66</v>
      </c>
      <c r="D70" s="7" t="s">
        <v>72</v>
      </c>
      <c r="E70" s="8">
        <v>1993</v>
      </c>
      <c r="F70" s="9" t="s">
        <v>9</v>
      </c>
      <c r="G70" s="6" t="s">
        <v>185</v>
      </c>
      <c r="H70" s="6">
        <v>46</v>
      </c>
      <c r="I70" s="6">
        <v>65.25</v>
      </c>
      <c r="J70" s="6">
        <f t="shared" si="13"/>
        <v>66</v>
      </c>
      <c r="K70" s="6">
        <v>7</v>
      </c>
      <c r="L70" s="20">
        <v>3</v>
      </c>
      <c r="M70" s="20">
        <f t="shared" si="14"/>
        <v>8</v>
      </c>
    </row>
    <row r="71" spans="1:13" ht="12.75" customHeight="1">
      <c r="A71" s="6" t="str">
        <f t="shared" si="10"/>
        <v>Vīri</v>
      </c>
      <c r="B71" s="6">
        <f t="shared" si="11"/>
        <v>4</v>
      </c>
      <c r="C71" s="6" t="str">
        <f t="shared" si="12"/>
        <v>66</v>
      </c>
      <c r="D71" s="7" t="s">
        <v>109</v>
      </c>
      <c r="E71" s="8">
        <v>1981</v>
      </c>
      <c r="F71" s="9" t="s">
        <v>28</v>
      </c>
      <c r="G71" s="6" t="s">
        <v>185</v>
      </c>
      <c r="H71" s="6">
        <v>63</v>
      </c>
      <c r="I71" s="6">
        <v>64.95</v>
      </c>
      <c r="J71" s="6">
        <f t="shared" si="13"/>
        <v>65</v>
      </c>
      <c r="K71" s="6">
        <v>40</v>
      </c>
      <c r="L71" s="6">
        <v>1</v>
      </c>
      <c r="M71" s="6">
        <f t="shared" si="14"/>
        <v>12</v>
      </c>
    </row>
    <row r="72" spans="1:13" ht="12.75" customHeight="1">
      <c r="A72" s="6" t="str">
        <f t="shared" si="10"/>
        <v>Vīri</v>
      </c>
      <c r="B72" s="6">
        <f t="shared" si="11"/>
        <v>4</v>
      </c>
      <c r="C72" s="6" t="str">
        <f t="shared" si="12"/>
        <v>83</v>
      </c>
      <c r="D72" s="7" t="s">
        <v>117</v>
      </c>
      <c r="E72" s="8">
        <v>1987</v>
      </c>
      <c r="F72" s="9" t="s">
        <v>9</v>
      </c>
      <c r="G72" s="6" t="s">
        <v>185</v>
      </c>
      <c r="H72" s="6">
        <v>57</v>
      </c>
      <c r="I72" s="19">
        <v>76.85</v>
      </c>
      <c r="J72" s="18">
        <f t="shared" si="13"/>
        <v>77</v>
      </c>
      <c r="K72" s="6">
        <v>38</v>
      </c>
      <c r="L72" s="6">
        <v>1</v>
      </c>
      <c r="M72" s="6">
        <f t="shared" si="14"/>
        <v>12</v>
      </c>
    </row>
    <row r="73" spans="1:13" ht="12.75" customHeight="1">
      <c r="A73" s="6" t="str">
        <f t="shared" si="10"/>
        <v>Vīri</v>
      </c>
      <c r="B73" s="6">
        <f t="shared" si="11"/>
        <v>4</v>
      </c>
      <c r="C73" s="6" t="str">
        <f t="shared" si="12"/>
        <v>83</v>
      </c>
      <c r="D73" s="10" t="s">
        <v>120</v>
      </c>
      <c r="E73" s="11">
        <v>1988</v>
      </c>
      <c r="F73" s="9" t="s">
        <v>43</v>
      </c>
      <c r="G73" s="6" t="s">
        <v>185</v>
      </c>
      <c r="H73" s="6">
        <v>76</v>
      </c>
      <c r="I73" s="19">
        <v>76.55</v>
      </c>
      <c r="J73" s="18">
        <f t="shared" si="13"/>
        <v>77</v>
      </c>
      <c r="K73" s="6">
        <v>35</v>
      </c>
      <c r="L73" s="6">
        <v>2</v>
      </c>
      <c r="M73" s="6">
        <f t="shared" si="14"/>
        <v>9</v>
      </c>
    </row>
    <row r="74" spans="1:13" ht="12.75" customHeight="1">
      <c r="A74" s="6" t="str">
        <f t="shared" si="10"/>
        <v>Vīri</v>
      </c>
      <c r="B74" s="6">
        <f t="shared" si="11"/>
        <v>4</v>
      </c>
      <c r="C74" s="6" t="str">
        <f t="shared" si="12"/>
        <v>93</v>
      </c>
      <c r="D74" s="7" t="s">
        <v>122</v>
      </c>
      <c r="E74" s="8">
        <v>1979</v>
      </c>
      <c r="F74" s="9" t="s">
        <v>29</v>
      </c>
      <c r="G74" s="6" t="s">
        <v>185</v>
      </c>
      <c r="H74" s="6">
        <v>22</v>
      </c>
      <c r="I74" s="19">
        <v>83.05</v>
      </c>
      <c r="J74" s="18">
        <f t="shared" si="13"/>
        <v>84</v>
      </c>
      <c r="K74" s="6">
        <v>34</v>
      </c>
      <c r="L74" s="6">
        <v>1</v>
      </c>
      <c r="M74" s="6">
        <f t="shared" si="14"/>
        <v>12</v>
      </c>
    </row>
    <row r="75" spans="1:13" ht="12.75" customHeight="1">
      <c r="A75" s="6" t="str">
        <f t="shared" si="10"/>
        <v>Vīri</v>
      </c>
      <c r="B75" s="6">
        <f t="shared" si="11"/>
        <v>4</v>
      </c>
      <c r="C75" s="6" t="str">
        <f t="shared" si="12"/>
        <v>105</v>
      </c>
      <c r="D75" s="7" t="s">
        <v>193</v>
      </c>
      <c r="E75" s="8">
        <v>1984</v>
      </c>
      <c r="F75" s="9" t="s">
        <v>55</v>
      </c>
      <c r="G75" s="6" t="s">
        <v>185</v>
      </c>
      <c r="H75" s="6">
        <v>58</v>
      </c>
      <c r="I75" s="19">
        <v>98.7</v>
      </c>
      <c r="J75" s="18">
        <f t="shared" si="13"/>
        <v>99</v>
      </c>
      <c r="K75" s="6">
        <v>32</v>
      </c>
      <c r="L75" s="6">
        <v>1</v>
      </c>
      <c r="M75" s="6">
        <f t="shared" si="14"/>
        <v>12</v>
      </c>
    </row>
    <row r="76" spans="1:13" ht="12.75" customHeight="1">
      <c r="A76" s="6" t="str">
        <f t="shared" si="10"/>
        <v>Vīri</v>
      </c>
      <c r="B76" s="6">
        <f t="shared" si="11"/>
        <v>4</v>
      </c>
      <c r="C76" s="6" t="str">
        <f t="shared" si="12"/>
        <v>66</v>
      </c>
      <c r="D76" s="10" t="s">
        <v>108</v>
      </c>
      <c r="E76" s="11">
        <v>1985</v>
      </c>
      <c r="F76" s="9" t="s">
        <v>85</v>
      </c>
      <c r="G76" s="6" t="s">
        <v>185</v>
      </c>
      <c r="H76" s="6">
        <v>57</v>
      </c>
      <c r="I76" s="6">
        <v>64.8</v>
      </c>
      <c r="J76" s="6">
        <f t="shared" si="13"/>
        <v>65</v>
      </c>
      <c r="K76" s="6">
        <v>31</v>
      </c>
      <c r="L76" s="6">
        <v>2</v>
      </c>
      <c r="M76" s="6">
        <f t="shared" si="14"/>
        <v>9</v>
      </c>
    </row>
    <row r="77" spans="1:13" ht="12.75" customHeight="1">
      <c r="A77" s="6" t="str">
        <f t="shared" si="10"/>
        <v>Vīri</v>
      </c>
      <c r="B77" s="6">
        <f t="shared" si="11"/>
        <v>4</v>
      </c>
      <c r="C77" s="6" t="str">
        <f t="shared" si="12"/>
        <v>105</v>
      </c>
      <c r="D77" s="7" t="s">
        <v>130</v>
      </c>
      <c r="E77" s="8">
        <v>1976</v>
      </c>
      <c r="F77" s="9" t="s">
        <v>131</v>
      </c>
      <c r="G77" s="6" t="s">
        <v>185</v>
      </c>
      <c r="H77" s="6">
        <v>3</v>
      </c>
      <c r="I77" s="19">
        <v>93.6</v>
      </c>
      <c r="J77" s="18">
        <f t="shared" si="13"/>
        <v>94</v>
      </c>
      <c r="K77" s="6">
        <v>29</v>
      </c>
      <c r="L77" s="6">
        <v>2</v>
      </c>
      <c r="M77" s="6">
        <f t="shared" si="14"/>
        <v>9</v>
      </c>
    </row>
    <row r="78" spans="1:13" ht="12.75" customHeight="1">
      <c r="A78" s="6" t="str">
        <f t="shared" si="10"/>
        <v>Vīri</v>
      </c>
      <c r="B78" s="6">
        <f t="shared" si="11"/>
        <v>4</v>
      </c>
      <c r="C78" s="6" t="str">
        <f t="shared" si="12"/>
        <v>120</v>
      </c>
      <c r="D78" s="10" t="s">
        <v>129</v>
      </c>
      <c r="E78" s="11">
        <v>1988</v>
      </c>
      <c r="F78" s="9" t="s">
        <v>43</v>
      </c>
      <c r="G78" s="6" t="s">
        <v>185</v>
      </c>
      <c r="H78" s="6">
        <v>5</v>
      </c>
      <c r="I78" s="19">
        <v>106.6</v>
      </c>
      <c r="J78" s="18">
        <f t="shared" si="13"/>
        <v>107</v>
      </c>
      <c r="K78" s="6">
        <v>29</v>
      </c>
      <c r="L78" s="6">
        <v>1</v>
      </c>
      <c r="M78" s="6">
        <f t="shared" si="14"/>
        <v>12</v>
      </c>
    </row>
    <row r="79" spans="1:13" ht="12.75" customHeight="1">
      <c r="A79" s="6" t="str">
        <f t="shared" si="10"/>
        <v>Vīri</v>
      </c>
      <c r="B79" s="6">
        <f t="shared" si="11"/>
        <v>4</v>
      </c>
      <c r="C79" s="6" t="str">
        <f t="shared" si="12"/>
        <v>66</v>
      </c>
      <c r="D79" s="10" t="s">
        <v>107</v>
      </c>
      <c r="E79" s="11">
        <v>1990</v>
      </c>
      <c r="F79" s="9" t="s">
        <v>43</v>
      </c>
      <c r="G79" s="6" t="s">
        <v>185</v>
      </c>
      <c r="H79" s="6">
        <v>9</v>
      </c>
      <c r="I79" s="6">
        <v>64.9</v>
      </c>
      <c r="J79" s="6">
        <f t="shared" si="13"/>
        <v>65</v>
      </c>
      <c r="K79" s="6">
        <v>28</v>
      </c>
      <c r="L79" s="6">
        <v>3</v>
      </c>
      <c r="M79" s="6">
        <f t="shared" si="14"/>
        <v>8</v>
      </c>
    </row>
    <row r="80" spans="1:13" ht="12.75" customHeight="1">
      <c r="A80" s="6" t="str">
        <f t="shared" si="10"/>
        <v>Vīri</v>
      </c>
      <c r="B80" s="6">
        <f t="shared" si="11"/>
        <v>4</v>
      </c>
      <c r="C80" s="6" t="str">
        <f t="shared" si="12"/>
        <v>83</v>
      </c>
      <c r="D80" s="7" t="s">
        <v>118</v>
      </c>
      <c r="E80" s="8">
        <v>1983</v>
      </c>
      <c r="F80" s="9" t="s">
        <v>28</v>
      </c>
      <c r="G80" s="6" t="s">
        <v>185</v>
      </c>
      <c r="H80" s="6">
        <v>33</v>
      </c>
      <c r="I80" s="19">
        <v>82.6</v>
      </c>
      <c r="J80" s="18">
        <f t="shared" si="13"/>
        <v>83</v>
      </c>
      <c r="K80" s="6">
        <v>28</v>
      </c>
      <c r="L80" s="6">
        <v>3</v>
      </c>
      <c r="M80" s="6">
        <f t="shared" si="14"/>
        <v>8</v>
      </c>
    </row>
    <row r="81" spans="1:13" ht="12.75" customHeight="1">
      <c r="A81" s="6" t="str">
        <f t="shared" si="10"/>
        <v>Vīri</v>
      </c>
      <c r="B81" s="6">
        <f t="shared" si="11"/>
        <v>4</v>
      </c>
      <c r="C81" s="6" t="str">
        <f t="shared" si="12"/>
        <v>93</v>
      </c>
      <c r="D81" s="7" t="s">
        <v>125</v>
      </c>
      <c r="E81" s="8">
        <v>1980</v>
      </c>
      <c r="F81" s="9" t="s">
        <v>94</v>
      </c>
      <c r="G81" s="6" t="s">
        <v>185</v>
      </c>
      <c r="H81" s="6">
        <v>35</v>
      </c>
      <c r="I81" s="19">
        <v>84.95</v>
      </c>
      <c r="J81" s="18">
        <f t="shared" si="13"/>
        <v>85</v>
      </c>
      <c r="K81" s="6">
        <v>28</v>
      </c>
      <c r="L81" s="6">
        <v>2</v>
      </c>
      <c r="M81" s="6">
        <f t="shared" si="14"/>
        <v>9</v>
      </c>
    </row>
    <row r="82" spans="1:13" ht="12.75" customHeight="1">
      <c r="A82" s="6" t="str">
        <f t="shared" si="10"/>
        <v>Vīri</v>
      </c>
      <c r="B82" s="6">
        <f t="shared" si="11"/>
        <v>4</v>
      </c>
      <c r="C82" s="6" t="str">
        <f t="shared" si="12"/>
        <v>59</v>
      </c>
      <c r="D82" s="7" t="s">
        <v>105</v>
      </c>
      <c r="E82" s="8">
        <v>1980</v>
      </c>
      <c r="F82" s="9" t="s">
        <v>26</v>
      </c>
      <c r="G82" s="6" t="s">
        <v>185</v>
      </c>
      <c r="H82" s="6">
        <v>71</v>
      </c>
      <c r="I82" s="6">
        <v>56.65</v>
      </c>
      <c r="J82" s="6">
        <f t="shared" si="13"/>
        <v>57</v>
      </c>
      <c r="K82" s="6">
        <v>28</v>
      </c>
      <c r="L82" s="6">
        <v>1</v>
      </c>
      <c r="M82" s="6">
        <f t="shared" si="14"/>
        <v>12</v>
      </c>
    </row>
    <row r="83" spans="1:13" ht="12.75" customHeight="1">
      <c r="A83" s="6" t="str">
        <f t="shared" si="10"/>
        <v>Vīri</v>
      </c>
      <c r="B83" s="6">
        <f t="shared" si="11"/>
        <v>4</v>
      </c>
      <c r="C83" s="6" t="str">
        <f t="shared" si="12"/>
        <v>120</v>
      </c>
      <c r="D83" s="7" t="s">
        <v>194</v>
      </c>
      <c r="E83" s="8">
        <v>1982</v>
      </c>
      <c r="F83" s="9" t="s">
        <v>47</v>
      </c>
      <c r="G83" s="6" t="s">
        <v>185</v>
      </c>
      <c r="H83" s="6">
        <v>27</v>
      </c>
      <c r="I83" s="19">
        <v>105.5</v>
      </c>
      <c r="J83" s="18">
        <f t="shared" si="13"/>
        <v>106</v>
      </c>
      <c r="K83" s="6">
        <v>27</v>
      </c>
      <c r="L83" s="6">
        <v>2</v>
      </c>
      <c r="M83" s="6">
        <f t="shared" si="14"/>
        <v>9</v>
      </c>
    </row>
    <row r="84" spans="1:13" ht="12.75" customHeight="1">
      <c r="A84" s="6" t="str">
        <f t="shared" si="10"/>
        <v>Vīri</v>
      </c>
      <c r="B84" s="6">
        <f t="shared" si="11"/>
        <v>4</v>
      </c>
      <c r="C84" s="6" t="str">
        <f t="shared" si="12"/>
        <v>120</v>
      </c>
      <c r="D84" s="7" t="s">
        <v>133</v>
      </c>
      <c r="E84" s="8">
        <v>1987</v>
      </c>
      <c r="F84" s="9" t="s">
        <v>9</v>
      </c>
      <c r="G84" s="6" t="s">
        <v>185</v>
      </c>
      <c r="H84" s="6">
        <v>36</v>
      </c>
      <c r="I84" s="19">
        <v>112.2</v>
      </c>
      <c r="J84" s="18">
        <f t="shared" si="13"/>
        <v>113</v>
      </c>
      <c r="K84" s="6">
        <v>27</v>
      </c>
      <c r="L84" s="6">
        <v>3</v>
      </c>
      <c r="M84" s="6">
        <f t="shared" si="14"/>
        <v>8</v>
      </c>
    </row>
    <row r="85" spans="1:13" ht="12.75" customHeight="1">
      <c r="A85" s="6" t="str">
        <f t="shared" si="10"/>
        <v>Vīri</v>
      </c>
      <c r="B85" s="6">
        <f t="shared" si="11"/>
        <v>4</v>
      </c>
      <c r="C85" s="6" t="str">
        <f t="shared" si="12"/>
        <v>93</v>
      </c>
      <c r="D85" s="10" t="s">
        <v>126</v>
      </c>
      <c r="E85" s="11">
        <v>1990</v>
      </c>
      <c r="F85" s="9" t="s">
        <v>43</v>
      </c>
      <c r="G85" s="6" t="s">
        <v>185</v>
      </c>
      <c r="H85" s="6">
        <v>76</v>
      </c>
      <c r="I85" s="19">
        <v>88.1</v>
      </c>
      <c r="J85" s="18">
        <f t="shared" si="13"/>
        <v>89</v>
      </c>
      <c r="K85" s="6">
        <v>27</v>
      </c>
      <c r="L85" s="6">
        <v>3</v>
      </c>
      <c r="M85" s="6">
        <f t="shared" si="14"/>
        <v>8</v>
      </c>
    </row>
    <row r="86" spans="1:13" ht="12.75" customHeight="1">
      <c r="A86" s="6" t="str">
        <f t="shared" si="10"/>
        <v>Vīri</v>
      </c>
      <c r="B86" s="6">
        <f t="shared" si="11"/>
        <v>4</v>
      </c>
      <c r="C86" s="6" t="str">
        <f t="shared" si="12"/>
        <v>93</v>
      </c>
      <c r="D86" s="10" t="s">
        <v>127</v>
      </c>
      <c r="E86" s="11">
        <v>1985</v>
      </c>
      <c r="F86" s="9" t="s">
        <v>43</v>
      </c>
      <c r="G86" s="6" t="s">
        <v>185</v>
      </c>
      <c r="H86" s="6">
        <v>1</v>
      </c>
      <c r="I86" s="19">
        <v>90.9</v>
      </c>
      <c r="J86" s="18">
        <f t="shared" si="13"/>
        <v>91</v>
      </c>
      <c r="K86" s="6">
        <v>26</v>
      </c>
      <c r="L86" s="6">
        <v>4</v>
      </c>
      <c r="M86" s="6">
        <f t="shared" si="14"/>
        <v>7</v>
      </c>
    </row>
    <row r="87" spans="1:13" ht="12.75" customHeight="1">
      <c r="A87" s="6" t="str">
        <f t="shared" si="10"/>
        <v>Vīri</v>
      </c>
      <c r="B87" s="6">
        <f t="shared" si="11"/>
        <v>4</v>
      </c>
      <c r="C87" s="6" t="str">
        <f t="shared" si="12"/>
        <v>93</v>
      </c>
      <c r="D87" s="7" t="s">
        <v>119</v>
      </c>
      <c r="E87" s="8">
        <v>1985</v>
      </c>
      <c r="F87" s="9" t="s">
        <v>94</v>
      </c>
      <c r="G87" s="6" t="s">
        <v>185</v>
      </c>
      <c r="H87" s="6">
        <v>17</v>
      </c>
      <c r="I87" s="19">
        <v>83.9</v>
      </c>
      <c r="J87" s="18">
        <f t="shared" si="13"/>
        <v>84</v>
      </c>
      <c r="K87" s="6">
        <v>26</v>
      </c>
      <c r="L87" s="6">
        <v>5</v>
      </c>
      <c r="M87" s="6">
        <f t="shared" si="14"/>
        <v>6</v>
      </c>
    </row>
    <row r="88" spans="1:13" ht="12.75" customHeight="1">
      <c r="A88" s="6" t="str">
        <f t="shared" si="10"/>
        <v>Vīri</v>
      </c>
      <c r="B88" s="6">
        <f t="shared" si="11"/>
        <v>4</v>
      </c>
      <c r="C88" s="6" t="str">
        <f t="shared" si="12"/>
        <v>66</v>
      </c>
      <c r="D88" s="7" t="s">
        <v>110</v>
      </c>
      <c r="E88" s="8">
        <v>1987</v>
      </c>
      <c r="F88" s="9" t="s">
        <v>29</v>
      </c>
      <c r="G88" s="6" t="s">
        <v>185</v>
      </c>
      <c r="H88" s="6">
        <v>20</v>
      </c>
      <c r="I88" s="6">
        <v>61.7</v>
      </c>
      <c r="J88" s="6">
        <f t="shared" si="13"/>
        <v>62</v>
      </c>
      <c r="K88" s="6">
        <v>24</v>
      </c>
      <c r="L88" s="6">
        <v>4</v>
      </c>
      <c r="M88" s="6">
        <f t="shared" si="14"/>
        <v>7</v>
      </c>
    </row>
    <row r="89" spans="1:13" ht="12.75" customHeight="1">
      <c r="A89" s="6" t="str">
        <f t="shared" si="10"/>
        <v>Vīri</v>
      </c>
      <c r="B89" s="6">
        <f t="shared" si="11"/>
        <v>4</v>
      </c>
      <c r="C89" s="6" t="str">
        <f t="shared" si="12"/>
        <v>74</v>
      </c>
      <c r="D89" s="10" t="s">
        <v>113</v>
      </c>
      <c r="E89" s="11">
        <v>1989</v>
      </c>
      <c r="F89" s="9" t="s">
        <v>43</v>
      </c>
      <c r="G89" s="6" t="s">
        <v>185</v>
      </c>
      <c r="H89" s="6">
        <v>33</v>
      </c>
      <c r="I89" s="19">
        <v>72.25</v>
      </c>
      <c r="J89" s="18">
        <f t="shared" si="13"/>
        <v>73</v>
      </c>
      <c r="K89" s="6">
        <v>23</v>
      </c>
      <c r="L89" s="6">
        <v>1</v>
      </c>
      <c r="M89" s="6">
        <f t="shared" si="14"/>
        <v>12</v>
      </c>
    </row>
    <row r="90" spans="1:13" ht="12.75" customHeight="1">
      <c r="A90" s="6" t="str">
        <f t="shared" si="10"/>
        <v>Vīri</v>
      </c>
      <c r="B90" s="6">
        <f t="shared" si="11"/>
        <v>4</v>
      </c>
      <c r="C90" s="6" t="str">
        <f t="shared" si="12"/>
        <v>74</v>
      </c>
      <c r="D90" s="10" t="s">
        <v>112</v>
      </c>
      <c r="E90" s="11">
        <v>1975</v>
      </c>
      <c r="F90" s="9" t="s">
        <v>43</v>
      </c>
      <c r="G90" s="6" t="s">
        <v>185</v>
      </c>
      <c r="H90" s="6">
        <v>70</v>
      </c>
      <c r="I90" s="19">
        <v>72.3</v>
      </c>
      <c r="J90" s="18">
        <f t="shared" si="13"/>
        <v>73</v>
      </c>
      <c r="K90" s="6">
        <v>23</v>
      </c>
      <c r="L90" s="6">
        <v>2</v>
      </c>
      <c r="M90" s="6">
        <f t="shared" si="14"/>
        <v>9</v>
      </c>
    </row>
    <row r="91" spans="1:13" ht="12.75" customHeight="1">
      <c r="A91" s="6" t="str">
        <f t="shared" si="10"/>
        <v>Vīri</v>
      </c>
      <c r="B91" s="6">
        <f t="shared" si="11"/>
        <v>4</v>
      </c>
      <c r="C91" s="6" t="str">
        <f t="shared" si="12"/>
        <v>93</v>
      </c>
      <c r="D91" s="7" t="s">
        <v>123</v>
      </c>
      <c r="E91" s="8">
        <v>1975</v>
      </c>
      <c r="F91" s="9" t="s">
        <v>29</v>
      </c>
      <c r="G91" s="6" t="s">
        <v>185</v>
      </c>
      <c r="H91" s="6">
        <v>36</v>
      </c>
      <c r="I91" s="19">
        <v>88.9</v>
      </c>
      <c r="J91" s="18">
        <f t="shared" si="13"/>
        <v>89</v>
      </c>
      <c r="K91" s="6">
        <v>22</v>
      </c>
      <c r="L91" s="6">
        <v>6</v>
      </c>
      <c r="M91" s="6">
        <f t="shared" si="14"/>
        <v>5</v>
      </c>
    </row>
    <row r="92" spans="1:13" ht="12.75" customHeight="1">
      <c r="A92" s="6" t="str">
        <f t="shared" si="10"/>
        <v>Vīri</v>
      </c>
      <c r="B92" s="6">
        <f t="shared" si="11"/>
        <v>4</v>
      </c>
      <c r="C92" s="6" t="str">
        <f t="shared" si="12"/>
        <v>74</v>
      </c>
      <c r="D92" s="7" t="s">
        <v>111</v>
      </c>
      <c r="E92" s="8">
        <v>1978</v>
      </c>
      <c r="F92" s="9" t="s">
        <v>29</v>
      </c>
      <c r="G92" s="6" t="s">
        <v>185</v>
      </c>
      <c r="H92" s="6">
        <v>54</v>
      </c>
      <c r="I92" s="19">
        <v>70.4</v>
      </c>
      <c r="J92" s="18">
        <f t="shared" si="13"/>
        <v>71</v>
      </c>
      <c r="K92" s="6">
        <v>22</v>
      </c>
      <c r="L92" s="6">
        <v>3</v>
      </c>
      <c r="M92" s="6">
        <f t="shared" si="14"/>
        <v>8</v>
      </c>
    </row>
    <row r="93" spans="1:13" ht="12.75" customHeight="1">
      <c r="A93" s="6" t="str">
        <f t="shared" si="10"/>
        <v>Vīri</v>
      </c>
      <c r="B93" s="6">
        <f t="shared" si="11"/>
        <v>4</v>
      </c>
      <c r="C93" s="6" t="str">
        <f t="shared" si="12"/>
        <v>74</v>
      </c>
      <c r="D93" s="7" t="s">
        <v>115</v>
      </c>
      <c r="E93" s="8">
        <v>1977</v>
      </c>
      <c r="F93" s="9" t="s">
        <v>116</v>
      </c>
      <c r="G93" s="6" t="s">
        <v>185</v>
      </c>
      <c r="H93" s="6">
        <v>99</v>
      </c>
      <c r="I93" s="19">
        <v>71.8</v>
      </c>
      <c r="J93" s="18">
        <f t="shared" si="13"/>
        <v>72</v>
      </c>
      <c r="K93" s="6">
        <v>22</v>
      </c>
      <c r="L93" s="6">
        <v>4</v>
      </c>
      <c r="M93" s="6">
        <f t="shared" si="14"/>
        <v>7</v>
      </c>
    </row>
    <row r="94" spans="1:13" ht="12.75" customHeight="1">
      <c r="A94" s="6" t="str">
        <f t="shared" si="10"/>
        <v>Vīri</v>
      </c>
      <c r="B94" s="6">
        <f t="shared" si="11"/>
        <v>4</v>
      </c>
      <c r="C94" s="6" t="str">
        <f t="shared" si="12"/>
        <v>66</v>
      </c>
      <c r="D94" s="10" t="s">
        <v>199</v>
      </c>
      <c r="E94" s="11">
        <v>1982</v>
      </c>
      <c r="F94" s="9" t="s">
        <v>198</v>
      </c>
      <c r="G94" s="6" t="s">
        <v>185</v>
      </c>
      <c r="H94" s="6">
        <v>41</v>
      </c>
      <c r="I94" s="19">
        <v>65.55</v>
      </c>
      <c r="J94" s="18">
        <f t="shared" si="13"/>
        <v>66</v>
      </c>
      <c r="K94" s="6">
        <v>21</v>
      </c>
      <c r="L94" s="6">
        <v>5</v>
      </c>
      <c r="M94" s="6">
        <f t="shared" si="14"/>
        <v>6</v>
      </c>
    </row>
    <row r="95" spans="1:13" ht="12.75" customHeight="1">
      <c r="A95" s="6" t="str">
        <f t="shared" si="10"/>
        <v>Vīri</v>
      </c>
      <c r="B95" s="6">
        <f t="shared" si="11"/>
        <v>4</v>
      </c>
      <c r="C95" s="6" t="str">
        <f t="shared" si="12"/>
        <v>120+</v>
      </c>
      <c r="D95" s="7" t="s">
        <v>135</v>
      </c>
      <c r="E95" s="8">
        <v>1986</v>
      </c>
      <c r="F95" s="9" t="s">
        <v>68</v>
      </c>
      <c r="G95" s="6" t="s">
        <v>185</v>
      </c>
      <c r="H95" s="6">
        <v>78</v>
      </c>
      <c r="I95" s="19">
        <v>120.3</v>
      </c>
      <c r="J95" s="18">
        <f t="shared" si="13"/>
        <v>121</v>
      </c>
      <c r="K95" s="6">
        <v>21</v>
      </c>
      <c r="L95" s="6">
        <v>1</v>
      </c>
      <c r="M95" s="6">
        <f t="shared" si="14"/>
        <v>12</v>
      </c>
    </row>
    <row r="96" spans="1:13" ht="12.75" customHeight="1">
      <c r="A96" s="6" t="str">
        <f t="shared" si="10"/>
        <v>Vīri</v>
      </c>
      <c r="B96" s="6">
        <f t="shared" si="11"/>
        <v>4</v>
      </c>
      <c r="C96" s="6" t="str">
        <f t="shared" si="12"/>
        <v>66</v>
      </c>
      <c r="D96" s="7" t="s">
        <v>106</v>
      </c>
      <c r="E96" s="8">
        <v>1984</v>
      </c>
      <c r="F96" s="9" t="s">
        <v>78</v>
      </c>
      <c r="G96" s="6" t="s">
        <v>185</v>
      </c>
      <c r="H96" s="6">
        <v>30</v>
      </c>
      <c r="I96" s="19">
        <v>63.05</v>
      </c>
      <c r="J96" s="18">
        <f t="shared" si="13"/>
        <v>64</v>
      </c>
      <c r="K96" s="6">
        <v>20</v>
      </c>
      <c r="L96" s="6">
        <v>6</v>
      </c>
      <c r="M96" s="6">
        <f t="shared" si="14"/>
        <v>5</v>
      </c>
    </row>
    <row r="97" spans="1:13" ht="12.75" customHeight="1">
      <c r="A97" s="6" t="str">
        <f t="shared" si="10"/>
        <v>Vīri</v>
      </c>
      <c r="B97" s="6">
        <f t="shared" si="11"/>
        <v>4</v>
      </c>
      <c r="C97" s="6" t="str">
        <f t="shared" si="12"/>
        <v>83</v>
      </c>
      <c r="D97" s="10" t="s">
        <v>121</v>
      </c>
      <c r="E97" s="11">
        <v>1987</v>
      </c>
      <c r="F97" s="9" t="s">
        <v>43</v>
      </c>
      <c r="G97" s="6" t="s">
        <v>185</v>
      </c>
      <c r="H97" s="6">
        <v>49</v>
      </c>
      <c r="I97" s="19">
        <v>80.65</v>
      </c>
      <c r="J97" s="18">
        <f t="shared" si="13"/>
        <v>81</v>
      </c>
      <c r="K97" s="6">
        <v>20</v>
      </c>
      <c r="L97" s="6">
        <v>4</v>
      </c>
      <c r="M97" s="6">
        <f t="shared" si="14"/>
        <v>7</v>
      </c>
    </row>
    <row r="98" spans="1:13" ht="12.75" customHeight="1">
      <c r="A98" s="6" t="str">
        <f aca="true" t="shared" si="15" ref="A98:A129">IF(B98=1,"Sievietes",IF(B98=2,"Jaunieši",IF(B98=3,"Juniori",IF(B98=4,"Vīri",IF(B98=5,"Seniori 1","Seniori 2")))))</f>
        <v>Vīri</v>
      </c>
      <c r="B98" s="6">
        <f aca="true" t="shared" si="16" ref="B98:B134">IF(G98="s",1,IF(E98&gt;1995,2,IF(E98&gt;1990,3,IF(E98&lt;1965,6,IF(E98&lt;1975,5,4)))))</f>
        <v>4</v>
      </c>
      <c r="C98" s="6" t="str">
        <f aca="true" t="shared" si="17" ref="C98:C129">IF(B98=1,IF(I98&gt;57,"57+","57"),IF(AND(OR(B98=5,B98=6),I98&gt;105),"105+",IF(AND(I98&lt;=53,OR(B98=2,B98=3)),"53",IF(I98&lt;=83,IF(I98&lt;=59,"59",IF(I98&lt;=66,"66",IF(I98&lt;=74,"74","83"))),IF(I98&lt;=93,"93",IF(I98&lt;=105,"105",IF(I98&lt;=120,"120","120+")))))))</f>
        <v>93</v>
      </c>
      <c r="D98" s="7" t="s">
        <v>124</v>
      </c>
      <c r="E98" s="8">
        <v>1988</v>
      </c>
      <c r="F98" s="9" t="s">
        <v>29</v>
      </c>
      <c r="G98" s="6" t="s">
        <v>185</v>
      </c>
      <c r="H98" s="6">
        <v>71</v>
      </c>
      <c r="I98" s="19">
        <v>87.5</v>
      </c>
      <c r="J98" s="18">
        <f aca="true" t="shared" si="18" ref="J98:J129">ROUNDUP(IF(B98=1,I98/2,I98),0)</f>
        <v>88</v>
      </c>
      <c r="K98" s="6">
        <v>20</v>
      </c>
      <c r="L98" s="6">
        <v>7</v>
      </c>
      <c r="M98" s="6">
        <f aca="true" t="shared" si="19" ref="M98:M129">IF(L98=1,12,IF(OR(K98=0,L98=0),0,IF(L98&gt;9,1,(11-L98))))</f>
        <v>4</v>
      </c>
    </row>
    <row r="99" spans="1:13" ht="12.75" customHeight="1">
      <c r="A99" s="6" t="str">
        <f t="shared" si="15"/>
        <v>Vīri</v>
      </c>
      <c r="B99" s="6">
        <f t="shared" si="16"/>
        <v>4</v>
      </c>
      <c r="C99" s="6" t="str">
        <f t="shared" si="17"/>
        <v>74</v>
      </c>
      <c r="D99" s="7" t="s">
        <v>114</v>
      </c>
      <c r="E99" s="8">
        <v>1987</v>
      </c>
      <c r="F99" s="9" t="s">
        <v>29</v>
      </c>
      <c r="G99" s="6" t="s">
        <v>185</v>
      </c>
      <c r="H99" s="6">
        <v>87</v>
      </c>
      <c r="I99" s="19">
        <v>73.8</v>
      </c>
      <c r="J99" s="18">
        <f t="shared" si="18"/>
        <v>74</v>
      </c>
      <c r="K99" s="6">
        <v>20</v>
      </c>
      <c r="L99" s="6">
        <v>5</v>
      </c>
      <c r="M99" s="6">
        <f t="shared" si="19"/>
        <v>6</v>
      </c>
    </row>
    <row r="100" spans="1:13" ht="12.75" customHeight="1">
      <c r="A100" s="6" t="str">
        <f t="shared" si="15"/>
        <v>Vīri</v>
      </c>
      <c r="B100" s="6">
        <f t="shared" si="16"/>
        <v>4</v>
      </c>
      <c r="C100" s="6" t="str">
        <f t="shared" si="17"/>
        <v>105</v>
      </c>
      <c r="D100" s="7" t="s">
        <v>128</v>
      </c>
      <c r="E100" s="8">
        <v>1985</v>
      </c>
      <c r="F100" s="9" t="s">
        <v>9</v>
      </c>
      <c r="G100" s="6" t="s">
        <v>185</v>
      </c>
      <c r="H100" s="6">
        <v>9</v>
      </c>
      <c r="I100" s="19">
        <v>93.45</v>
      </c>
      <c r="J100" s="18">
        <f t="shared" si="18"/>
        <v>94</v>
      </c>
      <c r="K100" s="6">
        <v>17</v>
      </c>
      <c r="L100" s="6">
        <v>3</v>
      </c>
      <c r="M100" s="6">
        <f t="shared" si="19"/>
        <v>8</v>
      </c>
    </row>
    <row r="101" spans="1:13" ht="12.75" customHeight="1">
      <c r="A101" s="6" t="str">
        <f t="shared" si="15"/>
        <v>Vīri</v>
      </c>
      <c r="B101" s="6">
        <f t="shared" si="16"/>
        <v>4</v>
      </c>
      <c r="C101" s="6" t="str">
        <f t="shared" si="17"/>
        <v>83</v>
      </c>
      <c r="D101" s="12" t="s">
        <v>186</v>
      </c>
      <c r="E101" s="13">
        <v>1984</v>
      </c>
      <c r="F101" s="9" t="s">
        <v>55</v>
      </c>
      <c r="G101" s="6" t="s">
        <v>185</v>
      </c>
      <c r="H101" s="6">
        <v>48</v>
      </c>
      <c r="I101" s="19">
        <v>76.8</v>
      </c>
      <c r="J101" s="18">
        <f t="shared" si="18"/>
        <v>77</v>
      </c>
      <c r="K101" s="6">
        <v>17</v>
      </c>
      <c r="L101" s="6">
        <v>5</v>
      </c>
      <c r="M101" s="6">
        <f t="shared" si="19"/>
        <v>6</v>
      </c>
    </row>
    <row r="102" spans="1:13" ht="12.75" customHeight="1">
      <c r="A102" s="6" t="str">
        <f t="shared" si="15"/>
        <v>Vīri</v>
      </c>
      <c r="B102" s="6">
        <f t="shared" si="16"/>
        <v>4</v>
      </c>
      <c r="C102" s="6" t="str">
        <f t="shared" si="17"/>
        <v>120</v>
      </c>
      <c r="D102" s="7" t="s">
        <v>189</v>
      </c>
      <c r="E102" s="8">
        <v>1985</v>
      </c>
      <c r="F102" s="9" t="s">
        <v>132</v>
      </c>
      <c r="G102" s="6" t="s">
        <v>185</v>
      </c>
      <c r="H102" s="6">
        <v>99</v>
      </c>
      <c r="I102" s="19">
        <v>108.15</v>
      </c>
      <c r="J102" s="18">
        <f t="shared" si="18"/>
        <v>109</v>
      </c>
      <c r="K102" s="6">
        <v>17</v>
      </c>
      <c r="L102" s="6">
        <v>4</v>
      </c>
      <c r="M102" s="6">
        <f t="shared" si="19"/>
        <v>7</v>
      </c>
    </row>
    <row r="103" spans="1:13" ht="12.75" customHeight="1">
      <c r="A103" s="6" t="str">
        <f t="shared" si="15"/>
        <v>Seniori 1</v>
      </c>
      <c r="B103" s="6">
        <f t="shared" si="16"/>
        <v>5</v>
      </c>
      <c r="C103" s="6" t="str">
        <f t="shared" si="17"/>
        <v>93</v>
      </c>
      <c r="D103" s="7" t="s">
        <v>146</v>
      </c>
      <c r="E103" s="8">
        <v>1967</v>
      </c>
      <c r="F103" s="9" t="s">
        <v>7</v>
      </c>
      <c r="G103" s="6" t="s">
        <v>185</v>
      </c>
      <c r="H103" s="6">
        <v>82</v>
      </c>
      <c r="I103" s="19">
        <v>89.85</v>
      </c>
      <c r="J103" s="18">
        <f t="shared" si="18"/>
        <v>90</v>
      </c>
      <c r="K103" s="6">
        <v>39</v>
      </c>
      <c r="L103" s="6">
        <v>1</v>
      </c>
      <c r="M103" s="6">
        <f t="shared" si="19"/>
        <v>12</v>
      </c>
    </row>
    <row r="104" spans="1:13" ht="12.75" customHeight="1">
      <c r="A104" s="6" t="str">
        <f t="shared" si="15"/>
        <v>Seniori 1</v>
      </c>
      <c r="B104" s="6">
        <f t="shared" si="16"/>
        <v>5</v>
      </c>
      <c r="C104" s="6" t="str">
        <f t="shared" si="17"/>
        <v>83</v>
      </c>
      <c r="D104" s="7" t="s">
        <v>138</v>
      </c>
      <c r="E104" s="8">
        <v>1970</v>
      </c>
      <c r="F104" s="9" t="s">
        <v>116</v>
      </c>
      <c r="G104" s="6" t="s">
        <v>185</v>
      </c>
      <c r="H104" s="6">
        <v>18</v>
      </c>
      <c r="I104" s="19">
        <v>78.55</v>
      </c>
      <c r="J104" s="18">
        <f t="shared" si="18"/>
        <v>79</v>
      </c>
      <c r="K104" s="6">
        <v>34</v>
      </c>
      <c r="L104" s="6">
        <v>1</v>
      </c>
      <c r="M104" s="6">
        <f t="shared" si="19"/>
        <v>12</v>
      </c>
    </row>
    <row r="105" spans="1:13" ht="12.75" customHeight="1">
      <c r="A105" s="6" t="str">
        <f t="shared" si="15"/>
        <v>Seniori 1</v>
      </c>
      <c r="B105" s="6">
        <f t="shared" si="16"/>
        <v>5</v>
      </c>
      <c r="C105" s="6" t="str">
        <f t="shared" si="17"/>
        <v>93</v>
      </c>
      <c r="D105" s="7" t="s">
        <v>187</v>
      </c>
      <c r="E105" s="8">
        <v>1974</v>
      </c>
      <c r="F105" s="9" t="s">
        <v>94</v>
      </c>
      <c r="G105" s="6" t="s">
        <v>185</v>
      </c>
      <c r="H105" s="6">
        <v>39</v>
      </c>
      <c r="I105" s="19">
        <v>89.05</v>
      </c>
      <c r="J105" s="18">
        <f t="shared" si="18"/>
        <v>90</v>
      </c>
      <c r="K105" s="6">
        <v>28</v>
      </c>
      <c r="L105" s="6">
        <v>2</v>
      </c>
      <c r="M105" s="6">
        <f t="shared" si="19"/>
        <v>9</v>
      </c>
    </row>
    <row r="106" spans="1:13" ht="12.75" customHeight="1">
      <c r="A106" s="6" t="str">
        <f t="shared" si="15"/>
        <v>Seniori 1</v>
      </c>
      <c r="B106" s="6">
        <f t="shared" si="16"/>
        <v>5</v>
      </c>
      <c r="C106" s="6" t="str">
        <f t="shared" si="17"/>
        <v>74</v>
      </c>
      <c r="D106" s="7" t="s">
        <v>136</v>
      </c>
      <c r="E106" s="8">
        <v>1972</v>
      </c>
      <c r="F106" s="9" t="s">
        <v>29</v>
      </c>
      <c r="G106" s="6" t="s">
        <v>185</v>
      </c>
      <c r="H106" s="6">
        <v>78</v>
      </c>
      <c r="I106" s="19">
        <v>72.75</v>
      </c>
      <c r="J106" s="18">
        <f t="shared" si="18"/>
        <v>73</v>
      </c>
      <c r="K106" s="6">
        <v>28</v>
      </c>
      <c r="L106" s="6">
        <v>1</v>
      </c>
      <c r="M106" s="6">
        <f t="shared" si="19"/>
        <v>12</v>
      </c>
    </row>
    <row r="107" spans="1:13" ht="12.75" customHeight="1">
      <c r="A107" s="6" t="str">
        <f t="shared" si="15"/>
        <v>Seniori 1</v>
      </c>
      <c r="B107" s="6">
        <f t="shared" si="16"/>
        <v>5</v>
      </c>
      <c r="C107" s="6" t="str">
        <f t="shared" si="17"/>
        <v>83</v>
      </c>
      <c r="D107" s="7" t="s">
        <v>139</v>
      </c>
      <c r="E107" s="8">
        <v>1974</v>
      </c>
      <c r="F107" s="9" t="s">
        <v>35</v>
      </c>
      <c r="G107" s="6" t="s">
        <v>185</v>
      </c>
      <c r="H107" s="6">
        <v>12</v>
      </c>
      <c r="I107" s="19">
        <v>74.5</v>
      </c>
      <c r="J107" s="18">
        <f t="shared" si="18"/>
        <v>75</v>
      </c>
      <c r="K107" s="6">
        <v>26</v>
      </c>
      <c r="L107" s="6">
        <v>2</v>
      </c>
      <c r="M107" s="6">
        <f t="shared" si="19"/>
        <v>9</v>
      </c>
    </row>
    <row r="108" spans="1:13" ht="12.75" customHeight="1">
      <c r="A108" s="6" t="str">
        <f t="shared" si="15"/>
        <v>Seniori 1</v>
      </c>
      <c r="B108" s="6">
        <f t="shared" si="16"/>
        <v>5</v>
      </c>
      <c r="C108" s="6" t="str">
        <f t="shared" si="17"/>
        <v>83</v>
      </c>
      <c r="D108" s="10" t="s">
        <v>141</v>
      </c>
      <c r="E108" s="11">
        <v>1967</v>
      </c>
      <c r="F108" s="9" t="s">
        <v>43</v>
      </c>
      <c r="G108" s="6" t="s">
        <v>185</v>
      </c>
      <c r="H108" s="6">
        <v>2</v>
      </c>
      <c r="I108" s="19">
        <v>74.85</v>
      </c>
      <c r="J108" s="18">
        <f t="shared" si="18"/>
        <v>75</v>
      </c>
      <c r="K108" s="6">
        <v>25</v>
      </c>
      <c r="L108" s="6">
        <v>3</v>
      </c>
      <c r="M108" s="6">
        <f t="shared" si="19"/>
        <v>8</v>
      </c>
    </row>
    <row r="109" spans="1:13" ht="12.75" customHeight="1">
      <c r="A109" s="6" t="str">
        <f t="shared" si="15"/>
        <v>Seniori 1</v>
      </c>
      <c r="B109" s="6">
        <f t="shared" si="16"/>
        <v>5</v>
      </c>
      <c r="C109" s="6" t="str">
        <f t="shared" si="17"/>
        <v>105</v>
      </c>
      <c r="D109" s="7" t="s">
        <v>148</v>
      </c>
      <c r="E109" s="8">
        <v>1966</v>
      </c>
      <c r="F109" s="9" t="s">
        <v>94</v>
      </c>
      <c r="G109" s="6" t="s">
        <v>185</v>
      </c>
      <c r="H109" s="6">
        <v>70</v>
      </c>
      <c r="I109" s="19">
        <v>98.75</v>
      </c>
      <c r="J109" s="18">
        <f t="shared" si="18"/>
        <v>99</v>
      </c>
      <c r="K109" s="6">
        <v>24</v>
      </c>
      <c r="L109" s="6">
        <v>1</v>
      </c>
      <c r="M109" s="6">
        <f t="shared" si="19"/>
        <v>12</v>
      </c>
    </row>
    <row r="110" spans="1:13" ht="12.75" customHeight="1">
      <c r="A110" s="6" t="str">
        <f t="shared" si="15"/>
        <v>Seniori 1</v>
      </c>
      <c r="B110" s="6">
        <f t="shared" si="16"/>
        <v>5</v>
      </c>
      <c r="C110" s="6" t="str">
        <f t="shared" si="17"/>
        <v>105</v>
      </c>
      <c r="D110" s="7" t="s">
        <v>147</v>
      </c>
      <c r="E110" s="8">
        <v>1970</v>
      </c>
      <c r="F110" s="9" t="s">
        <v>47</v>
      </c>
      <c r="G110" s="6" t="s">
        <v>185</v>
      </c>
      <c r="H110" s="6">
        <v>6</v>
      </c>
      <c r="I110" s="19">
        <v>93.05</v>
      </c>
      <c r="J110" s="18">
        <f t="shared" si="18"/>
        <v>94</v>
      </c>
      <c r="K110" s="6">
        <v>23</v>
      </c>
      <c r="L110" s="6">
        <v>2</v>
      </c>
      <c r="M110" s="6">
        <f t="shared" si="19"/>
        <v>9</v>
      </c>
    </row>
    <row r="111" spans="1:13" ht="12.75" customHeight="1">
      <c r="A111" s="6" t="str">
        <f t="shared" si="15"/>
        <v>Seniori 1</v>
      </c>
      <c r="B111" s="6">
        <f t="shared" si="16"/>
        <v>5</v>
      </c>
      <c r="C111" s="6" t="str">
        <f t="shared" si="17"/>
        <v>83</v>
      </c>
      <c r="D111" s="10" t="s">
        <v>142</v>
      </c>
      <c r="E111" s="11">
        <v>1973</v>
      </c>
      <c r="F111" s="9" t="s">
        <v>43</v>
      </c>
      <c r="G111" s="6" t="s">
        <v>185</v>
      </c>
      <c r="H111" s="6">
        <v>20</v>
      </c>
      <c r="I111" s="19">
        <v>77.8</v>
      </c>
      <c r="J111" s="18">
        <f t="shared" si="18"/>
        <v>78</v>
      </c>
      <c r="K111" s="6">
        <v>23</v>
      </c>
      <c r="L111" s="6">
        <v>4</v>
      </c>
      <c r="M111" s="6">
        <f t="shared" si="19"/>
        <v>7</v>
      </c>
    </row>
    <row r="112" spans="1:13" ht="12.75" customHeight="1">
      <c r="A112" s="6" t="str">
        <f t="shared" si="15"/>
        <v>Seniori 1</v>
      </c>
      <c r="B112" s="6">
        <f t="shared" si="16"/>
        <v>5</v>
      </c>
      <c r="C112" s="6" t="str">
        <f t="shared" si="17"/>
        <v>93</v>
      </c>
      <c r="D112" s="7" t="s">
        <v>196</v>
      </c>
      <c r="E112" s="8">
        <v>1970</v>
      </c>
      <c r="F112" s="9" t="s">
        <v>197</v>
      </c>
      <c r="G112" s="6" t="s">
        <v>185</v>
      </c>
      <c r="H112" s="6">
        <v>70</v>
      </c>
      <c r="I112" s="19">
        <v>86.2</v>
      </c>
      <c r="J112" s="18">
        <f t="shared" si="18"/>
        <v>87</v>
      </c>
      <c r="K112" s="6">
        <v>22</v>
      </c>
      <c r="L112" s="6">
        <v>3</v>
      </c>
      <c r="M112" s="6">
        <f t="shared" si="19"/>
        <v>8</v>
      </c>
    </row>
    <row r="113" spans="1:13" ht="12.75" customHeight="1">
      <c r="A113" s="6" t="str">
        <f t="shared" si="15"/>
        <v>Seniori 1</v>
      </c>
      <c r="B113" s="6">
        <f t="shared" si="16"/>
        <v>5</v>
      </c>
      <c r="C113" s="6" t="str">
        <f t="shared" si="17"/>
        <v>105+</v>
      </c>
      <c r="D113" s="7" t="s">
        <v>154</v>
      </c>
      <c r="E113" s="8">
        <v>1970</v>
      </c>
      <c r="F113" s="9" t="s">
        <v>155</v>
      </c>
      <c r="G113" s="6" t="s">
        <v>185</v>
      </c>
      <c r="H113" s="6">
        <v>1</v>
      </c>
      <c r="I113" s="19">
        <v>117.4</v>
      </c>
      <c r="J113" s="18">
        <f t="shared" si="18"/>
        <v>118</v>
      </c>
      <c r="K113" s="6">
        <v>21</v>
      </c>
      <c r="L113" s="6">
        <v>1</v>
      </c>
      <c r="M113" s="6">
        <f t="shared" si="19"/>
        <v>12</v>
      </c>
    </row>
    <row r="114" spans="1:13" ht="12.75" customHeight="1">
      <c r="A114" s="6" t="str">
        <f t="shared" si="15"/>
        <v>Seniori 1</v>
      </c>
      <c r="B114" s="6">
        <f t="shared" si="16"/>
        <v>5</v>
      </c>
      <c r="C114" s="6" t="str">
        <f t="shared" si="17"/>
        <v>93</v>
      </c>
      <c r="D114" s="7" t="s">
        <v>143</v>
      </c>
      <c r="E114" s="8">
        <v>1968</v>
      </c>
      <c r="F114" s="9" t="s">
        <v>144</v>
      </c>
      <c r="G114" s="6" t="s">
        <v>185</v>
      </c>
      <c r="H114" s="6">
        <v>51</v>
      </c>
      <c r="I114" s="19">
        <v>83.6</v>
      </c>
      <c r="J114" s="18">
        <f t="shared" si="18"/>
        <v>84</v>
      </c>
      <c r="K114" s="6">
        <v>21</v>
      </c>
      <c r="L114" s="6">
        <v>4</v>
      </c>
      <c r="M114" s="6">
        <f t="shared" si="19"/>
        <v>7</v>
      </c>
    </row>
    <row r="115" spans="1:13" ht="12.75" customHeight="1">
      <c r="A115" s="6" t="str">
        <f t="shared" si="15"/>
        <v>Seniori 1</v>
      </c>
      <c r="B115" s="6">
        <f t="shared" si="16"/>
        <v>5</v>
      </c>
      <c r="C115" s="6" t="str">
        <f t="shared" si="17"/>
        <v>105+</v>
      </c>
      <c r="D115" s="7" t="s">
        <v>151</v>
      </c>
      <c r="E115" s="8">
        <v>1972</v>
      </c>
      <c r="F115" s="9" t="s">
        <v>7</v>
      </c>
      <c r="G115" s="6" t="s">
        <v>185</v>
      </c>
      <c r="H115" s="6">
        <v>64</v>
      </c>
      <c r="I115" s="19">
        <v>127.4</v>
      </c>
      <c r="J115" s="18">
        <f t="shared" si="18"/>
        <v>128</v>
      </c>
      <c r="K115" s="6">
        <v>15</v>
      </c>
      <c r="L115" s="6">
        <v>2</v>
      </c>
      <c r="M115" s="6">
        <f t="shared" si="19"/>
        <v>9</v>
      </c>
    </row>
    <row r="116" spans="1:13" ht="12.75" customHeight="1">
      <c r="A116" s="6" t="str">
        <f t="shared" si="15"/>
        <v>Seniori 1</v>
      </c>
      <c r="B116" s="6">
        <f t="shared" si="16"/>
        <v>5</v>
      </c>
      <c r="C116" s="6" t="str">
        <f t="shared" si="17"/>
        <v>105+</v>
      </c>
      <c r="D116" s="10" t="s">
        <v>152</v>
      </c>
      <c r="E116" s="11">
        <v>1973</v>
      </c>
      <c r="F116" s="9" t="s">
        <v>153</v>
      </c>
      <c r="G116" s="6" t="s">
        <v>185</v>
      </c>
      <c r="H116" s="6">
        <v>76</v>
      </c>
      <c r="I116" s="19">
        <v>108.35</v>
      </c>
      <c r="J116" s="18">
        <f t="shared" si="18"/>
        <v>109</v>
      </c>
      <c r="K116" s="6">
        <v>15</v>
      </c>
      <c r="L116" s="6">
        <v>3</v>
      </c>
      <c r="M116" s="6">
        <f t="shared" si="19"/>
        <v>8</v>
      </c>
    </row>
    <row r="117" spans="1:13" ht="12.75" customHeight="1">
      <c r="A117" s="6" t="str">
        <f t="shared" si="15"/>
        <v>Seniori 1</v>
      </c>
      <c r="B117" s="6">
        <f t="shared" si="16"/>
        <v>5</v>
      </c>
      <c r="C117" s="6" t="str">
        <f t="shared" si="17"/>
        <v>105</v>
      </c>
      <c r="D117" s="7" t="s">
        <v>150</v>
      </c>
      <c r="E117" s="8">
        <v>1972</v>
      </c>
      <c r="F117" s="9" t="s">
        <v>94</v>
      </c>
      <c r="G117" s="6" t="s">
        <v>185</v>
      </c>
      <c r="H117" s="6">
        <v>78</v>
      </c>
      <c r="I117" s="19">
        <v>104.9</v>
      </c>
      <c r="J117" s="18">
        <f t="shared" si="18"/>
        <v>105</v>
      </c>
      <c r="K117" s="6">
        <v>15</v>
      </c>
      <c r="L117" s="6">
        <v>3</v>
      </c>
      <c r="M117" s="6">
        <f t="shared" si="19"/>
        <v>8</v>
      </c>
    </row>
    <row r="118" spans="1:13" ht="12.75" customHeight="1">
      <c r="A118" s="6" t="str">
        <f t="shared" si="15"/>
        <v>Seniori 1</v>
      </c>
      <c r="B118" s="6">
        <f t="shared" si="16"/>
        <v>5</v>
      </c>
      <c r="C118" s="6" t="str">
        <f t="shared" si="17"/>
        <v>83</v>
      </c>
      <c r="D118" s="10" t="s">
        <v>140</v>
      </c>
      <c r="E118" s="11">
        <v>1974</v>
      </c>
      <c r="F118" s="9" t="s">
        <v>43</v>
      </c>
      <c r="G118" s="6" t="s">
        <v>185</v>
      </c>
      <c r="H118" s="6">
        <v>86</v>
      </c>
      <c r="I118" s="19">
        <v>78.95</v>
      </c>
      <c r="J118" s="18">
        <f t="shared" si="18"/>
        <v>79</v>
      </c>
      <c r="K118" s="6">
        <v>15</v>
      </c>
      <c r="L118" s="6">
        <v>5</v>
      </c>
      <c r="M118" s="6">
        <f t="shared" si="19"/>
        <v>6</v>
      </c>
    </row>
    <row r="119" spans="1:13" ht="12.75" customHeight="1">
      <c r="A119" s="6" t="str">
        <f t="shared" si="15"/>
        <v>Seniori 1</v>
      </c>
      <c r="B119" s="6">
        <f t="shared" si="16"/>
        <v>5</v>
      </c>
      <c r="C119" s="6" t="str">
        <f t="shared" si="17"/>
        <v>93</v>
      </c>
      <c r="D119" s="7" t="s">
        <v>145</v>
      </c>
      <c r="E119" s="8">
        <v>1970</v>
      </c>
      <c r="F119" s="9" t="s">
        <v>29</v>
      </c>
      <c r="G119" s="6" t="s">
        <v>185</v>
      </c>
      <c r="H119" s="6">
        <v>28</v>
      </c>
      <c r="I119" s="19">
        <v>84.9</v>
      </c>
      <c r="J119" s="18">
        <f t="shared" si="18"/>
        <v>85</v>
      </c>
      <c r="K119" s="6">
        <v>14</v>
      </c>
      <c r="L119" s="6">
        <v>5</v>
      </c>
      <c r="M119" s="6">
        <f t="shared" si="19"/>
        <v>6</v>
      </c>
    </row>
    <row r="120" spans="1:13" ht="12.75" customHeight="1">
      <c r="A120" s="6" t="str">
        <f t="shared" si="15"/>
        <v>Seniori 1</v>
      </c>
      <c r="B120" s="6">
        <f t="shared" si="16"/>
        <v>5</v>
      </c>
      <c r="C120" s="6" t="str">
        <f t="shared" si="17"/>
        <v>74</v>
      </c>
      <c r="D120" s="7" t="s">
        <v>137</v>
      </c>
      <c r="E120" s="8">
        <v>1967</v>
      </c>
      <c r="F120" s="9" t="s">
        <v>23</v>
      </c>
      <c r="G120" s="6" t="s">
        <v>185</v>
      </c>
      <c r="H120" s="6">
        <v>77</v>
      </c>
      <c r="I120" s="19">
        <v>70.25</v>
      </c>
      <c r="J120" s="18">
        <f t="shared" si="18"/>
        <v>71</v>
      </c>
      <c r="K120" s="6">
        <v>13</v>
      </c>
      <c r="L120" s="6">
        <v>2</v>
      </c>
      <c r="M120" s="6">
        <f t="shared" si="19"/>
        <v>9</v>
      </c>
    </row>
    <row r="121" spans="1:13" ht="12.75" customHeight="1">
      <c r="A121" s="6" t="str">
        <f t="shared" si="15"/>
        <v>Seniori 2</v>
      </c>
      <c r="B121" s="6">
        <f t="shared" si="16"/>
        <v>6</v>
      </c>
      <c r="C121" s="6" t="str">
        <f t="shared" si="17"/>
        <v>66</v>
      </c>
      <c r="D121" s="7" t="s">
        <v>191</v>
      </c>
      <c r="E121" s="8">
        <v>1959</v>
      </c>
      <c r="F121" s="9" t="s">
        <v>192</v>
      </c>
      <c r="G121" s="6" t="s">
        <v>185</v>
      </c>
      <c r="H121" s="6">
        <v>35</v>
      </c>
      <c r="I121" s="19">
        <v>62</v>
      </c>
      <c r="J121" s="18">
        <f t="shared" si="18"/>
        <v>62</v>
      </c>
      <c r="K121" s="6">
        <v>29</v>
      </c>
      <c r="L121" s="6">
        <v>1</v>
      </c>
      <c r="M121" s="6">
        <f t="shared" si="19"/>
        <v>12</v>
      </c>
    </row>
    <row r="122" spans="1:13" ht="12.75" customHeight="1">
      <c r="A122" s="6" t="str">
        <f t="shared" si="15"/>
        <v>Seniori 2</v>
      </c>
      <c r="B122" s="6">
        <f t="shared" si="16"/>
        <v>6</v>
      </c>
      <c r="C122" s="6" t="str">
        <f t="shared" si="17"/>
        <v>74</v>
      </c>
      <c r="D122" s="7" t="s">
        <v>162</v>
      </c>
      <c r="E122" s="8">
        <v>1962</v>
      </c>
      <c r="F122" s="9" t="s">
        <v>94</v>
      </c>
      <c r="G122" s="6" t="s">
        <v>185</v>
      </c>
      <c r="H122" s="6">
        <v>51</v>
      </c>
      <c r="I122" s="19">
        <v>70.75</v>
      </c>
      <c r="J122" s="18">
        <f t="shared" si="18"/>
        <v>71</v>
      </c>
      <c r="K122" s="6">
        <v>25</v>
      </c>
      <c r="L122" s="6">
        <v>1</v>
      </c>
      <c r="M122" s="6">
        <f t="shared" si="19"/>
        <v>12</v>
      </c>
    </row>
    <row r="123" spans="1:13" ht="12.75" customHeight="1">
      <c r="A123" s="6" t="str">
        <f t="shared" si="15"/>
        <v>Seniori 2</v>
      </c>
      <c r="B123" s="6">
        <f t="shared" si="16"/>
        <v>6</v>
      </c>
      <c r="C123" s="6" t="str">
        <f t="shared" si="17"/>
        <v>59</v>
      </c>
      <c r="D123" s="7" t="s">
        <v>156</v>
      </c>
      <c r="E123" s="8">
        <v>1953</v>
      </c>
      <c r="F123" s="9" t="s">
        <v>26</v>
      </c>
      <c r="G123" s="6" t="s">
        <v>185</v>
      </c>
      <c r="H123" s="6">
        <v>39</v>
      </c>
      <c r="I123" s="19">
        <v>55.25</v>
      </c>
      <c r="J123" s="18">
        <f t="shared" si="18"/>
        <v>56</v>
      </c>
      <c r="K123" s="6">
        <v>22</v>
      </c>
      <c r="L123" s="6">
        <v>1</v>
      </c>
      <c r="M123" s="6">
        <f t="shared" si="19"/>
        <v>12</v>
      </c>
    </row>
    <row r="124" spans="1:13" ht="12.75" customHeight="1">
      <c r="A124" s="6" t="str">
        <f t="shared" si="15"/>
        <v>Seniori 2</v>
      </c>
      <c r="B124" s="6">
        <f t="shared" si="16"/>
        <v>6</v>
      </c>
      <c r="C124" s="6" t="str">
        <f t="shared" si="17"/>
        <v>83</v>
      </c>
      <c r="D124" s="7" t="s">
        <v>163</v>
      </c>
      <c r="E124" s="8">
        <v>1957</v>
      </c>
      <c r="F124" s="9" t="s">
        <v>94</v>
      </c>
      <c r="G124" s="6" t="s">
        <v>185</v>
      </c>
      <c r="H124" s="6">
        <v>67</v>
      </c>
      <c r="I124" s="19">
        <v>81.45</v>
      </c>
      <c r="J124" s="18">
        <f t="shared" si="18"/>
        <v>82</v>
      </c>
      <c r="K124" s="6">
        <v>19</v>
      </c>
      <c r="L124" s="6">
        <v>1</v>
      </c>
      <c r="M124" s="6">
        <f t="shared" si="19"/>
        <v>12</v>
      </c>
    </row>
    <row r="125" spans="1:13" ht="12.75" customHeight="1">
      <c r="A125" s="6" t="str">
        <f t="shared" si="15"/>
        <v>Seniori 2</v>
      </c>
      <c r="B125" s="6">
        <f t="shared" si="16"/>
        <v>6</v>
      </c>
      <c r="C125" s="6" t="str">
        <f t="shared" si="17"/>
        <v>105+</v>
      </c>
      <c r="D125" s="7" t="s">
        <v>168</v>
      </c>
      <c r="E125" s="8">
        <v>1952</v>
      </c>
      <c r="F125" s="9" t="s">
        <v>7</v>
      </c>
      <c r="G125" s="6" t="s">
        <v>185</v>
      </c>
      <c r="H125" s="6">
        <v>20</v>
      </c>
      <c r="I125" s="19">
        <v>106.9</v>
      </c>
      <c r="J125" s="18">
        <f t="shared" si="18"/>
        <v>107</v>
      </c>
      <c r="K125" s="6">
        <v>17</v>
      </c>
      <c r="L125" s="6">
        <v>1</v>
      </c>
      <c r="M125" s="6">
        <f t="shared" si="19"/>
        <v>12</v>
      </c>
    </row>
    <row r="126" spans="1:13" ht="12.75" customHeight="1">
      <c r="A126" s="6" t="str">
        <f t="shared" si="15"/>
        <v>Seniori 2</v>
      </c>
      <c r="B126" s="6">
        <f t="shared" si="16"/>
        <v>6</v>
      </c>
      <c r="C126" s="6" t="str">
        <f t="shared" si="17"/>
        <v>74</v>
      </c>
      <c r="D126" s="7" t="s">
        <v>159</v>
      </c>
      <c r="E126" s="8">
        <v>1941</v>
      </c>
      <c r="F126" s="9" t="s">
        <v>26</v>
      </c>
      <c r="G126" s="6" t="s">
        <v>185</v>
      </c>
      <c r="H126" s="6">
        <v>32</v>
      </c>
      <c r="I126" s="19">
        <v>72.55</v>
      </c>
      <c r="J126" s="18">
        <f t="shared" si="18"/>
        <v>73</v>
      </c>
      <c r="K126" s="6">
        <v>17</v>
      </c>
      <c r="L126" s="6">
        <v>2</v>
      </c>
      <c r="M126" s="6">
        <f t="shared" si="19"/>
        <v>9</v>
      </c>
    </row>
    <row r="127" spans="1:13" ht="12.75" customHeight="1">
      <c r="A127" s="6" t="str">
        <f t="shared" si="15"/>
        <v>Seniori 2</v>
      </c>
      <c r="B127" s="6">
        <f t="shared" si="16"/>
        <v>6</v>
      </c>
      <c r="C127" s="6" t="str">
        <f t="shared" si="17"/>
        <v>74</v>
      </c>
      <c r="D127" s="10" t="s">
        <v>160</v>
      </c>
      <c r="E127" s="11">
        <v>1961</v>
      </c>
      <c r="F127" s="9" t="s">
        <v>161</v>
      </c>
      <c r="G127" s="6" t="s">
        <v>185</v>
      </c>
      <c r="H127" s="6">
        <v>65</v>
      </c>
      <c r="I127" s="19">
        <v>67.65</v>
      </c>
      <c r="J127" s="18">
        <f t="shared" si="18"/>
        <v>68</v>
      </c>
      <c r="K127" s="6">
        <v>15</v>
      </c>
      <c r="L127" s="6">
        <v>3</v>
      </c>
      <c r="M127" s="6">
        <f t="shared" si="19"/>
        <v>8</v>
      </c>
    </row>
    <row r="128" spans="1:13" ht="12.75" customHeight="1">
      <c r="A128" s="6" t="str">
        <f t="shared" si="15"/>
        <v>Seniori 2</v>
      </c>
      <c r="B128" s="6">
        <f t="shared" si="16"/>
        <v>6</v>
      </c>
      <c r="C128" s="6" t="str">
        <f t="shared" si="17"/>
        <v>105+</v>
      </c>
      <c r="D128" s="7" t="s">
        <v>169</v>
      </c>
      <c r="E128" s="8">
        <v>1963</v>
      </c>
      <c r="F128" s="9" t="s">
        <v>7</v>
      </c>
      <c r="G128" s="6" t="s">
        <v>185</v>
      </c>
      <c r="H128" s="6">
        <v>70</v>
      </c>
      <c r="I128" s="19">
        <v>109.9</v>
      </c>
      <c r="J128" s="18">
        <f t="shared" si="18"/>
        <v>110</v>
      </c>
      <c r="K128" s="6">
        <v>14</v>
      </c>
      <c r="L128" s="6">
        <v>2</v>
      </c>
      <c r="M128" s="6">
        <f t="shared" si="19"/>
        <v>9</v>
      </c>
    </row>
    <row r="129" spans="1:13" ht="12.75" customHeight="1">
      <c r="A129" s="6" t="str">
        <f t="shared" si="15"/>
        <v>Seniori 2</v>
      </c>
      <c r="B129" s="6">
        <f t="shared" si="16"/>
        <v>6</v>
      </c>
      <c r="C129" s="6" t="str">
        <f t="shared" si="17"/>
        <v>83</v>
      </c>
      <c r="D129" s="7" t="s">
        <v>164</v>
      </c>
      <c r="E129" s="8">
        <v>1952</v>
      </c>
      <c r="F129" s="9" t="s">
        <v>29</v>
      </c>
      <c r="G129" s="6" t="s">
        <v>185</v>
      </c>
      <c r="H129" s="6">
        <v>83</v>
      </c>
      <c r="I129" s="19">
        <v>77.3</v>
      </c>
      <c r="J129" s="18">
        <f t="shared" si="18"/>
        <v>78</v>
      </c>
      <c r="K129" s="6">
        <v>12</v>
      </c>
      <c r="L129" s="6">
        <v>2</v>
      </c>
      <c r="M129" s="6">
        <f t="shared" si="19"/>
        <v>9</v>
      </c>
    </row>
    <row r="130" spans="1:13" ht="12.75" customHeight="1">
      <c r="A130" s="6" t="str">
        <f>IF(B130=1,"Sievietes",IF(B130=2,"Jaunieši",IF(B130=3,"Juniori",IF(B130=4,"Vīri",IF(B130=5,"Seniori 1","Seniori 2")))))</f>
        <v>Seniori 2</v>
      </c>
      <c r="B130" s="6">
        <f t="shared" si="16"/>
        <v>6</v>
      </c>
      <c r="C130" s="6" t="str">
        <f>IF(B130=1,IF(I130&gt;57,"57+","57"),IF(AND(OR(B130=5,B130=6),I130&gt;105),"105+",IF(AND(I130&lt;=53,OR(B130=2,B130=3)),"53",IF(I130&lt;=83,IF(I130&lt;=59,"59",IF(I130&lt;=66,"66",IF(I130&lt;=74,"74","83"))),IF(I130&lt;=93,"93",IF(I130&lt;=105,"105",IF(I130&lt;=120,"120","120+")))))))</f>
        <v>59</v>
      </c>
      <c r="D130" s="7" t="s">
        <v>157</v>
      </c>
      <c r="E130" s="8">
        <v>1963</v>
      </c>
      <c r="F130" s="9" t="s">
        <v>158</v>
      </c>
      <c r="G130" s="6" t="s">
        <v>185</v>
      </c>
      <c r="H130" s="6">
        <v>87</v>
      </c>
      <c r="I130" s="19">
        <v>58.55</v>
      </c>
      <c r="J130" s="18">
        <f>ROUNDUP(IF(B130=1,I130/2,I130),0)</f>
        <v>59</v>
      </c>
      <c r="K130" s="6">
        <v>12</v>
      </c>
      <c r="L130" s="6">
        <v>2</v>
      </c>
      <c r="M130" s="6">
        <f>IF(L130=1,12,IF(OR(K130=0,L130=0),0,IF(L130&gt;9,1,(11-L130))))</f>
        <v>9</v>
      </c>
    </row>
    <row r="131" spans="1:13" ht="12.75" customHeight="1">
      <c r="A131" s="6" t="str">
        <f>IF(B131=1,"Sievietes",IF(B131=2,"Jaunieši",IF(B131=3,"Juniori",IF(B131=4,"Vīri",IF(B131=5,"Seniori 1","Seniori 2")))))</f>
        <v>Seniori 2</v>
      </c>
      <c r="B131" s="6">
        <f t="shared" si="16"/>
        <v>6</v>
      </c>
      <c r="C131" s="6" t="str">
        <f>IF(B131=1,IF(I131&gt;57,"57+","57"),IF(AND(OR(B131=5,B131=6),I131&gt;105),"105+",IF(AND(I131&lt;=53,OR(B131=2,B131=3)),"53",IF(I131&lt;=83,IF(I131&lt;=59,"59",IF(I131&lt;=66,"66",IF(I131&lt;=74,"74","83"))),IF(I131&lt;=93,"93",IF(I131&lt;=105,"105",IF(I131&lt;=120,"120","120+")))))))</f>
        <v>93</v>
      </c>
      <c r="D131" s="7" t="s">
        <v>166</v>
      </c>
      <c r="E131" s="8">
        <v>1959</v>
      </c>
      <c r="F131" s="9" t="s">
        <v>29</v>
      </c>
      <c r="G131" s="6" t="s">
        <v>185</v>
      </c>
      <c r="H131" s="6">
        <v>15</v>
      </c>
      <c r="I131" s="19">
        <v>89.05</v>
      </c>
      <c r="J131" s="18">
        <f>ROUNDUP(IF(B131=1,I131/2,I131),0)</f>
        <v>90</v>
      </c>
      <c r="K131" s="6">
        <v>10</v>
      </c>
      <c r="L131" s="6">
        <v>1</v>
      </c>
      <c r="M131" s="6">
        <f>IF(L131=1,12,IF(OR(K131=0,L131=0),0,IF(L131&gt;9,1,(11-L131))))</f>
        <v>12</v>
      </c>
    </row>
    <row r="132" spans="1:13" ht="12.75" customHeight="1">
      <c r="A132" s="6" t="str">
        <f>IF(B132=1,"Sievietes",IF(B132=2,"Jaunieši",IF(B132=3,"Juniori",IF(B132=4,"Vīri",IF(B132=5,"Seniori 1","Seniori 2")))))</f>
        <v>Seniori 2</v>
      </c>
      <c r="B132" s="6">
        <f t="shared" si="16"/>
        <v>6</v>
      </c>
      <c r="C132" s="6" t="str">
        <f>IF(B132=1,IF(I132&gt;57,"57+","57"),IF(AND(OR(B132=5,B132=6),I132&gt;105),"105+",IF(AND(I132&lt;=53,OR(B132=2,B132=3)),"53",IF(I132&lt;=83,IF(I132&lt;=59,"59",IF(I132&lt;=66,"66",IF(I132&lt;=74,"74","83"))),IF(I132&lt;=93,"93",IF(I132&lt;=105,"105",IF(I132&lt;=120,"120","120+")))))))</f>
        <v>105</v>
      </c>
      <c r="D132" s="7" t="s">
        <v>170</v>
      </c>
      <c r="E132" s="8">
        <v>1962</v>
      </c>
      <c r="F132" s="9" t="s">
        <v>29</v>
      </c>
      <c r="G132" s="6" t="s">
        <v>185</v>
      </c>
      <c r="H132" s="6">
        <v>86</v>
      </c>
      <c r="I132" s="19">
        <v>103.2</v>
      </c>
      <c r="J132" s="18">
        <f>ROUNDUP(IF(B132=1,I132/2,I132),0)</f>
        <v>104</v>
      </c>
      <c r="K132" s="6">
        <v>10</v>
      </c>
      <c r="L132" s="6">
        <v>1</v>
      </c>
      <c r="M132" s="6">
        <f>IF(L132=1,12,IF(OR(K132=0,L132=0),0,IF(L132&gt;9,1,(11-L132))))</f>
        <v>12</v>
      </c>
    </row>
    <row r="133" spans="1:13" ht="12.75" customHeight="1">
      <c r="A133" s="6" t="str">
        <f>IF(B133=1,"Sievietes",IF(B133=2,"Jaunieši",IF(B133=3,"Juniori",IF(B133=4,"Vīri",IF(B133=5,"Seniori 1","Seniori 2")))))</f>
        <v>Seniori 2</v>
      </c>
      <c r="B133" s="6">
        <f t="shared" si="16"/>
        <v>6</v>
      </c>
      <c r="C133" s="6" t="str">
        <f>IF(B133=1,IF(I133&gt;57,"57+","57"),IF(AND(OR(B133=5,B133=6),I133&gt;105),"105+",IF(AND(I133&lt;=53,OR(B133=2,B133=3)),"53",IF(I133&lt;=83,IF(I133&lt;=59,"59",IF(I133&lt;=66,"66",IF(I133&lt;=74,"74","83"))),IF(I133&lt;=93,"93",IF(I133&lt;=105,"105",IF(I133&lt;=120,"120","120+")))))))</f>
        <v>93</v>
      </c>
      <c r="D133" s="7" t="s">
        <v>165</v>
      </c>
      <c r="E133" s="8">
        <v>1960</v>
      </c>
      <c r="F133" s="9" t="s">
        <v>9</v>
      </c>
      <c r="G133" s="6" t="s">
        <v>185</v>
      </c>
      <c r="H133" s="6">
        <v>36</v>
      </c>
      <c r="I133" s="19">
        <v>84.9</v>
      </c>
      <c r="J133" s="18">
        <f>ROUNDUP(IF(B133=1,I133/2,I133),0)</f>
        <v>85</v>
      </c>
      <c r="K133" s="6">
        <v>8</v>
      </c>
      <c r="L133" s="6">
        <v>2</v>
      </c>
      <c r="M133" s="6">
        <f>IF(L133=1,12,IF(OR(K133=0,L133=0),0,IF(L133&gt;9,1,(11-L133))))</f>
        <v>9</v>
      </c>
    </row>
    <row r="134" spans="1:13" ht="12.75" customHeight="1">
      <c r="A134" s="6" t="str">
        <f>IF(B134=1,"Sievietes",IF(B134=2,"Jaunieši",IF(B134=3,"Juniori",IF(B134=4,"Vīri",IF(B134=5,"Seniori 1","Seniori 2")))))</f>
        <v>Seniori 2</v>
      </c>
      <c r="B134" s="6">
        <f t="shared" si="16"/>
        <v>6</v>
      </c>
      <c r="C134" s="6" t="str">
        <f>IF(B134=1,IF(I134&gt;57,"57+","57"),IF(AND(OR(B134=5,B134=6),I134&gt;105),"105+",IF(AND(I134&lt;=53,OR(B134=2,B134=3)),"53",IF(I134&lt;=83,IF(I134&lt;=59,"59",IF(I134&lt;=66,"66",IF(I134&lt;=74,"74","83"))),IF(I134&lt;=93,"93",IF(I134&lt;=105,"105",IF(I134&lt;=120,"120","120+")))))))</f>
        <v>105</v>
      </c>
      <c r="D134" s="7" t="s">
        <v>167</v>
      </c>
      <c r="E134" s="8">
        <v>1962</v>
      </c>
      <c r="F134" s="9" t="s">
        <v>29</v>
      </c>
      <c r="G134" s="6" t="s">
        <v>185</v>
      </c>
      <c r="H134" s="6">
        <v>43</v>
      </c>
      <c r="I134" s="19">
        <v>101.35</v>
      </c>
      <c r="J134" s="18">
        <f>ROUNDUP(IF(B134=1,I134/2,I134),0)</f>
        <v>102</v>
      </c>
      <c r="K134" s="6">
        <v>7</v>
      </c>
      <c r="L134" s="6">
        <v>2</v>
      </c>
      <c r="M134" s="6">
        <f>IF(L134=1,12,IF(OR(K134=0,L134=0),0,IF(L134&gt;9,1,(11-L134))))</f>
        <v>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LPF</dc:creator>
  <cp:keywords/>
  <dc:description/>
  <cp:lastModifiedBy>Pascal Girard</cp:lastModifiedBy>
  <cp:lastPrinted>2014-05-24T10:14:34Z</cp:lastPrinted>
  <dcterms:created xsi:type="dcterms:W3CDTF">2014-05-24T09:37:12Z</dcterms:created>
  <dcterms:modified xsi:type="dcterms:W3CDTF">2022-03-07T14:29:20Z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