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15315" windowHeight="2145" tabRatio="578" activeTab="2"/>
  </bookViews>
  <sheets>
    <sheet name="PDC" sheetId="1" r:id="rId1"/>
    <sheet name="OPEN" sheetId="2" r:id="rId2"/>
    <sheet name="Equipe DC " sheetId="3" r:id="rId3"/>
    <sheet name="Feuil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Key1" localSheetId="2" hidden="1">'Equipe DC '!#REF!</definedName>
    <definedName name="_Key2" localSheetId="2" hidden="1">'Equipe DC '!#REF!</definedName>
    <definedName name="_Order1" localSheetId="2" hidden="1">0</definedName>
    <definedName name="_Order2" localSheetId="2" hidden="1">0</definedName>
    <definedName name="_Regression_Int" localSheetId="2" hidden="1">1</definedName>
    <definedName name="_Sort" localSheetId="2" hidden="1">'Equipe DC '!#REF!</definedName>
    <definedName name="_xlfn.BAHTTEXT" hidden="1">#NAME?</definedName>
    <definedName name="Competition" localSheetId="2">'[4]Valeurs Dames'!$I$84:$I$89</definedName>
    <definedName name="Competition" localSheetId="1">'[1]Valeurs Dames'!$G$84:$G$89</definedName>
    <definedName name="Competition">#REF!</definedName>
    <definedName name="Compétition">'[2]Valeurs Dames'!$J$72:$J$77</definedName>
    <definedName name="DateJour">#REF!</definedName>
    <definedName name="DateJourDvpC" localSheetId="2">'Equipe DC '!#REF!</definedName>
    <definedName name="DateJourDvpC">#REF!</definedName>
    <definedName name="_xlnm.Print_Titles" localSheetId="2">'Equipe DC '!$1:$3</definedName>
    <definedName name="Sexe" localSheetId="2">'[4]Valeurs Dames'!$I$91:$I$92</definedName>
    <definedName name="Sexe" localSheetId="1">'[1]Valeurs Dames'!$G$91:$G$92</definedName>
    <definedName name="Sexe">#REF!</definedName>
    <definedName name="_xlnm.Print_Area" localSheetId="2">'Equipe DC '!$A$1:$H$22</definedName>
    <definedName name="Zone_impres_MI" localSheetId="2">'Equipe DC '!#REF!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<sst xmlns="http://schemas.openxmlformats.org/spreadsheetml/2006/main" count="2071" uniqueCount="218">
  <si>
    <t>DEVELOPPE COUCHE</t>
  </si>
  <si>
    <t>Nom de la Compétition :</t>
  </si>
  <si>
    <t>DATE :</t>
  </si>
  <si>
    <t>NOM</t>
  </si>
  <si>
    <t>Prénom</t>
  </si>
  <si>
    <t>Sexe</t>
  </si>
  <si>
    <t xml:space="preserve">Date de </t>
  </si>
  <si>
    <t>Age</t>
  </si>
  <si>
    <t>Poids</t>
  </si>
  <si>
    <t>Cat.</t>
  </si>
  <si>
    <t xml:space="preserve">Age </t>
  </si>
  <si>
    <t xml:space="preserve">Poids + </t>
  </si>
  <si>
    <t>Lettre</t>
  </si>
  <si>
    <t>Indice</t>
  </si>
  <si>
    <t>CLUB</t>
  </si>
  <si>
    <t>Développé-Couché</t>
  </si>
  <si>
    <t>TOTAL</t>
  </si>
  <si>
    <t>Place</t>
  </si>
  <si>
    <t xml:space="preserve">Place </t>
  </si>
  <si>
    <t>naissance</t>
  </si>
  <si>
    <t>d'âge</t>
  </si>
  <si>
    <t>corps</t>
  </si>
  <si>
    <t>de poids</t>
  </si>
  <si>
    <t>+ Age</t>
  </si>
  <si>
    <t>rectifié</t>
  </si>
  <si>
    <t>+ total</t>
  </si>
  <si>
    <t>indice</t>
  </si>
  <si>
    <t>OBSERVATIONS et DIVERS :</t>
  </si>
  <si>
    <t>Secrétaire</t>
  </si>
  <si>
    <t>2ème Assesseur</t>
  </si>
  <si>
    <t>R</t>
  </si>
  <si>
    <t>Rec.DS</t>
  </si>
  <si>
    <t xml:space="preserve">N° </t>
  </si>
  <si>
    <t>SENIOR</t>
  </si>
  <si>
    <t xml:space="preserve">LIEU : </t>
  </si>
  <si>
    <t>Clas.</t>
  </si>
  <si>
    <t>open</t>
  </si>
  <si>
    <t>Pds+ âge</t>
  </si>
  <si>
    <t>lettre + tot</t>
  </si>
  <si>
    <t>sexe +âge</t>
  </si>
  <si>
    <t>+lettre</t>
  </si>
  <si>
    <t>Cat poids</t>
  </si>
  <si>
    <t>homme</t>
  </si>
  <si>
    <t>cat poids</t>
  </si>
  <si>
    <t>femme</t>
  </si>
  <si>
    <t>JEUNES</t>
  </si>
  <si>
    <t>CESSON FA</t>
  </si>
  <si>
    <t>Région</t>
  </si>
  <si>
    <t>BRETAGNE</t>
  </si>
  <si>
    <t>TROPHEE ENDURANCE DC</t>
  </si>
  <si>
    <t>Charge</t>
  </si>
  <si>
    <t>Reps</t>
  </si>
  <si>
    <t>FCF SAINT MALO</t>
  </si>
  <si>
    <t>MASTER</t>
  </si>
  <si>
    <t>m</t>
  </si>
  <si>
    <t>GAILLARD</t>
  </si>
  <si>
    <t>David</t>
  </si>
  <si>
    <t>COMBOURG</t>
  </si>
  <si>
    <t>Bruno</t>
  </si>
  <si>
    <t>BELAN</t>
  </si>
  <si>
    <t>Claude</t>
  </si>
  <si>
    <t xml:space="preserve">Ligue :  </t>
  </si>
  <si>
    <t>FLEX TIME RENNES</t>
  </si>
  <si>
    <t>Secretaire</t>
  </si>
  <si>
    <t>Alexandre</t>
  </si>
  <si>
    <t>Reps Réalisées</t>
  </si>
  <si>
    <t>PDC</t>
  </si>
  <si>
    <t>OPEN/PDC</t>
  </si>
  <si>
    <t>JUGE ARBITRE</t>
  </si>
  <si>
    <t>ARBITRE</t>
  </si>
  <si>
    <t>SECRETAIRE</t>
  </si>
  <si>
    <t>OPEN 100</t>
  </si>
  <si>
    <t>Record Open</t>
  </si>
  <si>
    <t>Trophee Endurance OPEN 100</t>
  </si>
  <si>
    <t>CPB RENNES</t>
  </si>
  <si>
    <t>Tony</t>
  </si>
  <si>
    <t>Reps Annoncées</t>
  </si>
  <si>
    <t>OPEN 150</t>
  </si>
  <si>
    <t>Pierre</t>
  </si>
  <si>
    <t>GUENROC</t>
  </si>
  <si>
    <t>Bertrand</t>
  </si>
  <si>
    <t xml:space="preserve">    </t>
  </si>
  <si>
    <t>MESLIER</t>
  </si>
  <si>
    <t>Cyprien</t>
  </si>
  <si>
    <t>Trophee Breton Endurance</t>
  </si>
  <si>
    <t>CLUBS</t>
  </si>
  <si>
    <t>NOMS / Prénoms</t>
  </si>
  <si>
    <t>Nombre de Reps</t>
  </si>
  <si>
    <t>POINTS</t>
  </si>
  <si>
    <t>P</t>
  </si>
  <si>
    <t>GAILLARD David</t>
  </si>
  <si>
    <t>48</t>
  </si>
  <si>
    <t>52</t>
  </si>
  <si>
    <t>56</t>
  </si>
  <si>
    <t>60</t>
  </si>
  <si>
    <t>67.5</t>
  </si>
  <si>
    <t>75</t>
  </si>
  <si>
    <t>82.5</t>
  </si>
  <si>
    <t>90</t>
  </si>
  <si>
    <t>100</t>
  </si>
  <si>
    <t>+90</t>
  </si>
  <si>
    <t>110</t>
  </si>
  <si>
    <t>125</t>
  </si>
  <si>
    <t>+125</t>
  </si>
  <si>
    <t xml:space="preserve"> </t>
  </si>
  <si>
    <t>CPB RENNES 1</t>
  </si>
  <si>
    <t>MEZZALI Yassine</t>
  </si>
  <si>
    <t>MEZZALI</t>
  </si>
  <si>
    <t xml:space="preserve">CPB RENNES </t>
  </si>
  <si>
    <t>TIDONA</t>
  </si>
  <si>
    <t>TIDONA Bruno</t>
  </si>
  <si>
    <t>MF GUINARD</t>
  </si>
  <si>
    <t>ORANGE BLEUE DINAN</t>
  </si>
  <si>
    <t>LAHAYE</t>
  </si>
  <si>
    <t>Loic</t>
  </si>
  <si>
    <t>MELESSE</t>
  </si>
  <si>
    <t>ROUAULT</t>
  </si>
  <si>
    <t>Martine</t>
  </si>
  <si>
    <t>Yassine</t>
  </si>
  <si>
    <t>PUREV</t>
  </si>
  <si>
    <t>Batdjargal</t>
  </si>
  <si>
    <t>BELAN Claude</t>
  </si>
  <si>
    <t>MESLIER Cyprien</t>
  </si>
  <si>
    <t>SC LE RHEU</t>
  </si>
  <si>
    <t>LE RHEU</t>
  </si>
  <si>
    <t xml:space="preserve">SC LE RHEU </t>
  </si>
  <si>
    <t>BOULARD</t>
  </si>
  <si>
    <t>Mario</t>
  </si>
  <si>
    <t>REVEL</t>
  </si>
  <si>
    <t>GALODE</t>
  </si>
  <si>
    <t>BLEUZE</t>
  </si>
  <si>
    <t>Paul</t>
  </si>
  <si>
    <t>CPB RENNES 2</t>
  </si>
  <si>
    <t>TIDONA Mario</t>
  </si>
  <si>
    <t>BOUGEARD</t>
  </si>
  <si>
    <t>François</t>
  </si>
  <si>
    <t>BOUGEARD François</t>
  </si>
  <si>
    <t>NISOLE</t>
  </si>
  <si>
    <t>NISOLE Paul</t>
  </si>
  <si>
    <t>BLEUZE Paul</t>
  </si>
  <si>
    <t>PDC JEUNES</t>
  </si>
  <si>
    <t>PDC SENIORS</t>
  </si>
  <si>
    <t>RENAUD</t>
  </si>
  <si>
    <t>COCOLUEGNES</t>
  </si>
  <si>
    <t>Charles</t>
  </si>
  <si>
    <t>LEMOINE</t>
  </si>
  <si>
    <t>Hugues</t>
  </si>
  <si>
    <t>FOFANA</t>
  </si>
  <si>
    <t>Basile</t>
  </si>
  <si>
    <t>PHOMSOUVANDARA</t>
  </si>
  <si>
    <t>Johann</t>
  </si>
  <si>
    <t>COCQUELET</t>
  </si>
  <si>
    <t>Eric</t>
  </si>
  <si>
    <t>GIOT</t>
  </si>
  <si>
    <t>Morgan</t>
  </si>
  <si>
    <t>BLAIZE</t>
  </si>
  <si>
    <t>Kevin</t>
  </si>
  <si>
    <t>ZENZAN</t>
  </si>
  <si>
    <t>Dorian</t>
  </si>
  <si>
    <t>RC DOUESSINE FORCE</t>
  </si>
  <si>
    <t>AC SAINT AUBIN</t>
  </si>
  <si>
    <t>DENOUILLE</t>
  </si>
  <si>
    <t>BARRET</t>
  </si>
  <si>
    <t>Clément</t>
  </si>
  <si>
    <t>DUBOURG</t>
  </si>
  <si>
    <t>Jean Christophe</t>
  </si>
  <si>
    <t>FONTAINE</t>
  </si>
  <si>
    <t>Thierry</t>
  </si>
  <si>
    <t>DUVIVIER</t>
  </si>
  <si>
    <t>Henri</t>
  </si>
  <si>
    <t>MASCART</t>
  </si>
  <si>
    <t>Pascal</t>
  </si>
  <si>
    <t>Rémi</t>
  </si>
  <si>
    <t>MOTAIS J / M BEAUDOIN</t>
  </si>
  <si>
    <t>BATTISTEL</t>
  </si>
  <si>
    <t>Elsa</t>
  </si>
  <si>
    <t>BAUDRON</t>
  </si>
  <si>
    <t>Guillemette</t>
  </si>
  <si>
    <t>ANCELIN</t>
  </si>
  <si>
    <t>Audray</t>
  </si>
  <si>
    <t>BLANCHET</t>
  </si>
  <si>
    <t>Aziliz</t>
  </si>
  <si>
    <t>f</t>
  </si>
  <si>
    <t>ORANGE BLEUE PACE</t>
  </si>
  <si>
    <t xml:space="preserve">                                                                                                                                                               PDC MASTERS</t>
  </si>
  <si>
    <t xml:space="preserve">                                                                                                                                                               PDC FEMININES</t>
  </si>
  <si>
    <t xml:space="preserve">                                                                                                                                                               HANDISPORT</t>
  </si>
  <si>
    <t>GAUDAIRE</t>
  </si>
  <si>
    <t>Régis</t>
  </si>
  <si>
    <t>BEST GYM CESSON</t>
  </si>
  <si>
    <t>Bernard</t>
  </si>
  <si>
    <t>FLEX TIME</t>
  </si>
  <si>
    <t>KORDEL</t>
  </si>
  <si>
    <t>Jonathan</t>
  </si>
  <si>
    <t>ORANGE BLEUE FECAMP</t>
  </si>
  <si>
    <t>SAINT AUBIN</t>
  </si>
  <si>
    <t>TRUEL</t>
  </si>
  <si>
    <t>Armand</t>
  </si>
  <si>
    <t>MOTAIS J/ M BEAUDOIN</t>
  </si>
  <si>
    <t>GAZENGEL</t>
  </si>
  <si>
    <t>AVRANCHES HFA</t>
  </si>
  <si>
    <t>RAGGING BULL</t>
  </si>
  <si>
    <t xml:space="preserve">COMBOURG </t>
  </si>
  <si>
    <t>DUVIVIER Henry</t>
  </si>
  <si>
    <t>DENOUILLE KEVIN</t>
  </si>
  <si>
    <t>RENAUD Pierre</t>
  </si>
  <si>
    <t>COCOLUEGNES Charles</t>
  </si>
  <si>
    <t>BARRET Clément</t>
  </si>
  <si>
    <t xml:space="preserve">GUENROC Clément </t>
  </si>
  <si>
    <t>MELESSE 1</t>
  </si>
  <si>
    <t>LAHAYE Loic</t>
  </si>
  <si>
    <t>FONTAINE Thierry</t>
  </si>
  <si>
    <t xml:space="preserve">GALODE Pierre </t>
  </si>
  <si>
    <t>BLEUZE Bernard</t>
  </si>
  <si>
    <t>MASCART Pascal</t>
  </si>
  <si>
    <t>FOFANA Basile</t>
  </si>
  <si>
    <t>BLAIZE Kevin</t>
  </si>
  <si>
    <t>REVEL Rémi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</si>
</sst>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.0"/>
    <numFmt numFmtId="173" formatCode="0.0000"/>
    <numFmt numFmtId="174" formatCode="dd/mm/yy"/>
    <numFmt numFmtId="175" formatCode="&quot;Vrai&quot;;&quot;Vrai&quot;;&quot;Faux&quot;"/>
    <numFmt numFmtId="176" formatCode="&quot;Actif&quot;;&quot;Actif&quot;;&quot;Inactif&quot;"/>
    <numFmt numFmtId="177" formatCode="0.0"/>
    <numFmt numFmtId="178" formatCode="[$-40C]dddd\ d\ mmmm\ yyyy"/>
    <numFmt numFmtId="179" formatCode="mmm\-yyyy"/>
    <numFmt numFmtId="180" formatCode="000.0"/>
    <numFmt numFmtId="181" formatCode="0000.0"/>
    <numFmt numFmtId="182" formatCode="yyyy"/>
    <numFmt numFmtId="183" formatCode="dd/mm/yy;@"/>
    <numFmt numFmtId="184" formatCode="[Black]General"/>
    <numFmt numFmtId="185" formatCode="d\-mmm\-yy"/>
    <numFmt numFmtId="186" formatCode="0.0_)"/>
    <numFmt numFmtId="187" formatCode="0.0000_)"/>
    <numFmt numFmtId="188" formatCode="0_)"/>
    <numFmt numFmtId="189" formatCode="[White]General"/>
    <numFmt numFmtId="190" formatCode="[Black]0"/>
    <numFmt numFmtId="191" formatCode="[Blue]General"/>
    <numFmt numFmtId="192" formatCode="yy"/>
    <numFmt numFmtId="193" formatCode="d/m/yy"/>
    <numFmt numFmtId="194" formatCode="[Black]0.0000"/>
    <numFmt numFmtId="195" formatCode="[White]0.0000"/>
    <numFmt numFmtId="196" formatCode="d/m/yy;@"/>
    <numFmt numFmtId="197" formatCode="[$€-2]\ #,##0.00_);[Red]\([$€-2]\ #,##0.00\)"/>
    <numFmt numFmtId="198" formatCode="0.000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6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55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Times New Roman"/>
      <family val="1"/>
    </font>
    <font>
      <sz val="10"/>
      <color indexed="55"/>
      <name val="Arial"/>
      <family val="2"/>
    </font>
    <font>
      <b/>
      <sz val="26"/>
      <name val="Times New Roman"/>
      <family val="1"/>
    </font>
    <font>
      <sz val="10"/>
      <color indexed="55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184" fontId="29" fillId="0" borderId="0" applyNumberFormat="0">
      <alignment/>
      <protection/>
    </xf>
    <xf numFmtId="0" fontId="0" fillId="0" borderId="0">
      <alignment/>
      <protection/>
    </xf>
    <xf numFmtId="184" fontId="29" fillId="0" borderId="0" applyNumberFormat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 quotePrefix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4" fontId="0" fillId="34" borderId="13" xfId="0" applyNumberForma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17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vertical="center"/>
    </xf>
    <xf numFmtId="173" fontId="0" fillId="0" borderId="0" xfId="0" applyNumberFormat="1" applyAlignment="1">
      <alignment vertical="center"/>
    </xf>
    <xf numFmtId="174" fontId="0" fillId="34" borderId="10" xfId="0" applyNumberForma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1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4" fontId="0" fillId="0" borderId="20" xfId="0" applyNumberForma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173" fontId="0" fillId="0" borderId="11" xfId="0" applyNumberForma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173" fontId="0" fillId="0" borderId="22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74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7" xfId="0" applyNumberFormat="1" applyFont="1" applyBorder="1" applyAlignment="1" applyProtection="1">
      <alignment vertical="center"/>
      <protection locked="0"/>
    </xf>
    <xf numFmtId="173" fontId="0" fillId="0" borderId="12" xfId="0" applyNumberForma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applyNumberFormat="1" applyFont="1" applyFill="1" applyAlignment="1" quotePrefix="1">
      <alignment vertical="center"/>
    </xf>
    <xf numFmtId="14" fontId="0" fillId="0" borderId="0" xfId="0" applyNumberFormat="1" applyAlignment="1">
      <alignment vertical="center"/>
    </xf>
    <xf numFmtId="14" fontId="15" fillId="0" borderId="0" xfId="0" applyNumberFormat="1" applyFont="1" applyAlignment="1" applyProtection="1">
      <alignment vertical="center"/>
      <protection hidden="1"/>
    </xf>
    <xf numFmtId="0" fontId="17" fillId="34" borderId="10" xfId="0" applyNumberFormat="1" applyFont="1" applyFill="1" applyBorder="1" applyAlignment="1">
      <alignment horizontal="center" vertical="center"/>
    </xf>
    <xf numFmtId="0" fontId="17" fillId="34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 applyProtection="1">
      <alignment horizontal="center" vertical="center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0" fontId="17" fillId="33" borderId="2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34" borderId="26" xfId="0" applyFont="1" applyFill="1" applyBorder="1" applyAlignment="1">
      <alignment horizontal="centerContinuous" vertical="center"/>
    </xf>
    <xf numFmtId="0" fontId="1" fillId="34" borderId="27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4" fontId="1" fillId="0" borderId="2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1" fillId="34" borderId="18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 applyProtection="1" quotePrefix="1">
      <alignment horizontal="center" vertical="center"/>
      <protection locked="0"/>
    </xf>
    <xf numFmtId="0" fontId="1" fillId="0" borderId="23" xfId="0" applyFont="1" applyFill="1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12" fillId="0" borderId="14" xfId="0" applyNumberFormat="1" applyFont="1" applyBorder="1" applyAlignment="1" applyProtection="1">
      <alignment horizontal="left" vertical="center"/>
      <protection/>
    </xf>
    <xf numFmtId="0" fontId="1" fillId="0" borderId="28" xfId="0" applyFont="1" applyFill="1" applyBorder="1" applyAlignment="1" applyProtection="1" quotePrefix="1">
      <alignment horizontal="center" vertical="center"/>
      <protection locked="0"/>
    </xf>
    <xf numFmtId="0" fontId="24" fillId="0" borderId="16" xfId="0" applyNumberFormat="1" applyFont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4" fontId="0" fillId="0" borderId="30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183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center" vertical="center"/>
      <protection/>
    </xf>
    <xf numFmtId="18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center" vertical="center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30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NumberFormat="1" applyFont="1" applyBorder="1" applyAlignment="1" applyProtection="1">
      <alignment horizontal="center" vertical="center"/>
      <protection/>
    </xf>
    <xf numFmtId="0" fontId="31" fillId="0" borderId="14" xfId="0" applyNumberFormat="1" applyFont="1" applyBorder="1" applyAlignment="1" applyProtection="1">
      <alignment horizontal="center" vertical="center"/>
      <protection/>
    </xf>
    <xf numFmtId="0" fontId="32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15" fillId="0" borderId="14" xfId="0" applyNumberFormat="1" applyFont="1" applyBorder="1" applyAlignment="1" applyProtection="1">
      <alignment horizontal="center" vertical="center"/>
      <protection/>
    </xf>
    <xf numFmtId="173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 quotePrefix="1">
      <alignment horizontal="center" vertical="center"/>
      <protection/>
    </xf>
    <xf numFmtId="0" fontId="12" fillId="0" borderId="14" xfId="0" applyNumberFormat="1" applyFont="1" applyBorder="1" applyAlignment="1" applyProtection="1">
      <alignment horizontal="left" vertical="center"/>
      <protection locked="0"/>
    </xf>
    <xf numFmtId="14" fontId="1" fillId="0" borderId="14" xfId="0" applyNumberFormat="1" applyFont="1" applyBorder="1" applyAlignment="1">
      <alignment vertical="center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183" fontId="1" fillId="0" borderId="14" xfId="0" applyNumberFormat="1" applyFont="1" applyBorder="1" applyAlignment="1" applyProtection="1">
      <alignment horizontal="left" vertical="center"/>
      <protection locked="0"/>
    </xf>
    <xf numFmtId="1" fontId="1" fillId="0" borderId="14" xfId="0" applyNumberFormat="1" applyFont="1" applyBorder="1" applyAlignment="1" applyProtection="1">
      <alignment horizontal="left" vertical="center"/>
      <protection locked="0"/>
    </xf>
    <xf numFmtId="0" fontId="30" fillId="0" borderId="14" xfId="0" applyNumberFormat="1" applyFont="1" applyBorder="1" applyAlignment="1" applyProtection="1">
      <alignment horizontal="left" vertical="center"/>
      <protection locked="0"/>
    </xf>
    <xf numFmtId="0" fontId="31" fillId="0" borderId="14" xfId="0" applyNumberFormat="1" applyFont="1" applyBorder="1" applyAlignment="1" applyProtection="1">
      <alignment horizontal="left" vertical="center"/>
      <protection locked="0"/>
    </xf>
    <xf numFmtId="0" fontId="32" fillId="0" borderId="14" xfId="0" applyNumberFormat="1" applyFont="1" applyBorder="1" applyAlignment="1" applyProtection="1">
      <alignment horizontal="left" vertical="center"/>
      <protection locked="0"/>
    </xf>
    <xf numFmtId="0" fontId="4" fillId="0" borderId="14" xfId="0" applyNumberFormat="1" applyFont="1" applyBorder="1" applyAlignment="1" applyProtection="1">
      <alignment horizontal="left" vertical="center"/>
      <protection locked="0"/>
    </xf>
    <xf numFmtId="0" fontId="15" fillId="0" borderId="14" xfId="0" applyNumberFormat="1" applyFont="1" applyBorder="1" applyAlignment="1" applyProtection="1">
      <alignment horizontal="left" vertical="center"/>
      <protection locked="0"/>
    </xf>
    <xf numFmtId="173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 quotePrefix="1">
      <alignment horizontal="center" vertical="center"/>
      <protection locked="0"/>
    </xf>
    <xf numFmtId="0" fontId="1" fillId="0" borderId="28" xfId="0" applyFont="1" applyBorder="1" applyAlignment="1">
      <alignment vertical="center"/>
    </xf>
    <xf numFmtId="0" fontId="30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173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3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35" borderId="13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28" xfId="0" applyNumberFormat="1" applyFont="1" applyBorder="1" applyAlignment="1" applyProtection="1">
      <alignment vertical="center"/>
      <protection locked="0"/>
    </xf>
    <xf numFmtId="0" fontId="74" fillId="0" borderId="28" xfId="0" applyFont="1" applyBorder="1" applyAlignment="1" applyProtection="1">
      <alignment vertical="center"/>
      <protection locked="0"/>
    </xf>
    <xf numFmtId="2" fontId="0" fillId="0" borderId="26" xfId="0" applyNumberFormat="1" applyBorder="1" applyAlignment="1">
      <alignment vertical="center"/>
    </xf>
    <xf numFmtId="0" fontId="74" fillId="0" borderId="28" xfId="0" applyFont="1" applyFill="1" applyBorder="1" applyAlignment="1" applyProtection="1">
      <alignment vertical="center"/>
      <protection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4" fontId="1" fillId="0" borderId="0" xfId="0" applyNumberFormat="1" applyFont="1" applyAlignment="1">
      <alignment horizontal="right" vertical="center"/>
    </xf>
    <xf numFmtId="2" fontId="0" fillId="0" borderId="16" xfId="0" applyNumberFormat="1" applyFont="1" applyBorder="1" applyAlignment="1" applyProtection="1">
      <alignment horizontal="center" vertical="center"/>
      <protection/>
    </xf>
    <xf numFmtId="0" fontId="74" fillId="0" borderId="28" xfId="0" applyFont="1" applyBorder="1" applyAlignment="1" applyProtection="1">
      <alignment horizontal="center" vertical="center"/>
      <protection locked="0"/>
    </xf>
    <xf numFmtId="0" fontId="74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>
      <alignment horizontal="center" vertical="center"/>
    </xf>
    <xf numFmtId="198" fontId="0" fillId="0" borderId="16" xfId="0" applyNumberFormat="1" applyBorder="1" applyAlignment="1">
      <alignment horizontal="center" vertical="center"/>
    </xf>
    <xf numFmtId="0" fontId="1" fillId="0" borderId="28" xfId="0" applyFont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198" fontId="34" fillId="0" borderId="16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 quotePrefix="1">
      <alignment horizontal="center" vertical="center"/>
      <protection/>
    </xf>
    <xf numFmtId="0" fontId="0" fillId="0" borderId="18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 quotePrefix="1">
      <alignment horizontal="center" vertical="center"/>
      <protection locked="0"/>
    </xf>
    <xf numFmtId="0" fontId="1" fillId="0" borderId="18" xfId="0" applyFont="1" applyFill="1" applyBorder="1" applyAlignment="1" applyProtection="1" quotePrefix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1" fillId="0" borderId="18" xfId="0" applyNumberFormat="1" applyFont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18" fillId="0" borderId="18" xfId="0" applyNumberFormat="1" applyFont="1" applyBorder="1" applyAlignment="1" applyProtection="1">
      <alignment horizontal="center" vertical="center"/>
      <protection/>
    </xf>
    <xf numFmtId="0" fontId="19" fillId="0" borderId="18" xfId="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2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vertical="center"/>
      <protection locked="0"/>
    </xf>
    <xf numFmtId="198" fontId="34" fillId="0" borderId="15" xfId="0" applyNumberFormat="1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 locked="0"/>
    </xf>
    <xf numFmtId="183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 locked="0"/>
    </xf>
    <xf numFmtId="0" fontId="36" fillId="0" borderId="0" xfId="54" applyNumberFormat="1" applyFont="1" applyBorder="1" applyAlignment="1" applyProtection="1">
      <alignment horizontal="center"/>
      <protection locked="0"/>
    </xf>
    <xf numFmtId="184" fontId="37" fillId="0" borderId="0" xfId="54" applyFont="1" applyBorder="1" applyProtection="1">
      <alignment/>
      <protection hidden="1"/>
    </xf>
    <xf numFmtId="184" fontId="37" fillId="0" borderId="0" xfId="54" applyFont="1" applyProtection="1">
      <alignment/>
      <protection hidden="1"/>
    </xf>
    <xf numFmtId="184" fontId="37" fillId="0" borderId="0" xfId="54" applyFont="1" applyAlignment="1" applyProtection="1">
      <alignment horizontal="center"/>
      <protection hidden="1"/>
    </xf>
    <xf numFmtId="184" fontId="37" fillId="0" borderId="0" xfId="54" applyFont="1" applyProtection="1">
      <alignment/>
      <protection/>
    </xf>
    <xf numFmtId="184" fontId="37" fillId="0" borderId="0" xfId="54" applyFont="1" applyProtection="1">
      <alignment/>
      <protection locked="0"/>
    </xf>
    <xf numFmtId="184" fontId="37" fillId="0" borderId="0" xfId="54" applyFont="1" applyFill="1" applyAlignment="1">
      <alignment horizontal="center"/>
      <protection/>
    </xf>
    <xf numFmtId="184" fontId="37" fillId="0" borderId="0" xfId="54" applyFont="1" applyAlignment="1">
      <alignment horizontal="center"/>
      <protection/>
    </xf>
    <xf numFmtId="184" fontId="27" fillId="0" borderId="0" xfId="54" applyFont="1" applyBorder="1" applyAlignment="1">
      <alignment horizontal="center"/>
      <protection/>
    </xf>
    <xf numFmtId="184" fontId="37" fillId="0" borderId="0" xfId="54" applyFont="1" applyBorder="1">
      <alignment/>
      <protection/>
    </xf>
    <xf numFmtId="184" fontId="37" fillId="0" borderId="0" xfId="54" applyFont="1">
      <alignment/>
      <protection/>
    </xf>
    <xf numFmtId="184" fontId="38" fillId="0" borderId="32" xfId="54" applyFont="1" applyFill="1" applyBorder="1" applyAlignment="1">
      <alignment horizontal="center"/>
      <protection/>
    </xf>
    <xf numFmtId="184" fontId="28" fillId="0" borderId="32" xfId="54" applyFont="1" applyFill="1" applyBorder="1" applyAlignment="1">
      <alignment horizontal="center"/>
      <protection/>
    </xf>
    <xf numFmtId="184" fontId="38" fillId="0" borderId="32" xfId="54" applyFont="1" applyFill="1" applyBorder="1" applyAlignment="1" quotePrefix="1">
      <alignment horizontal="center" vertical="center"/>
      <protection/>
    </xf>
    <xf numFmtId="186" fontId="28" fillId="0" borderId="33" xfId="54" applyNumberFormat="1" applyFont="1" applyFill="1" applyBorder="1" applyAlignment="1" applyProtection="1">
      <alignment horizontal="center" vertical="center"/>
      <protection/>
    </xf>
    <xf numFmtId="186" fontId="28" fillId="0" borderId="34" xfId="54" applyNumberFormat="1" applyFont="1" applyBorder="1" applyAlignment="1" applyProtection="1">
      <alignment horizontal="center" vertical="center"/>
      <protection/>
    </xf>
    <xf numFmtId="187" fontId="28" fillId="0" borderId="32" xfId="54" applyNumberFormat="1" applyFont="1" applyBorder="1" applyAlignment="1" applyProtection="1">
      <alignment horizontal="center" vertical="center"/>
      <protection/>
    </xf>
    <xf numFmtId="187" fontId="28" fillId="0" borderId="35" xfId="54" applyNumberFormat="1" applyFont="1" applyBorder="1" applyAlignment="1" applyProtection="1">
      <alignment horizontal="center" vertical="center"/>
      <protection/>
    </xf>
    <xf numFmtId="184" fontId="28" fillId="0" borderId="32" xfId="54" applyFont="1" applyBorder="1" applyAlignment="1">
      <alignment horizontal="center"/>
      <protection/>
    </xf>
    <xf numFmtId="184" fontId="39" fillId="0" borderId="36" xfId="54" applyFont="1" applyFill="1" applyBorder="1" applyAlignment="1">
      <alignment horizontal="center"/>
      <protection/>
    </xf>
    <xf numFmtId="184" fontId="28" fillId="0" borderId="36" xfId="54" applyFont="1" applyFill="1" applyBorder="1" applyAlignment="1">
      <alignment horizontal="center"/>
      <protection/>
    </xf>
    <xf numFmtId="184" fontId="38" fillId="0" borderId="36" xfId="54" applyFont="1" applyFill="1" applyBorder="1" applyAlignment="1" quotePrefix="1">
      <alignment horizontal="center"/>
      <protection/>
    </xf>
    <xf numFmtId="1" fontId="28" fillId="0" borderId="30" xfId="54" applyNumberFormat="1" applyFont="1" applyFill="1" applyBorder="1" applyAlignment="1" applyProtection="1">
      <alignment horizontal="center"/>
      <protection/>
    </xf>
    <xf numFmtId="186" fontId="33" fillId="0" borderId="37" xfId="54" applyNumberFormat="1" applyFont="1" applyBorder="1" applyAlignment="1" applyProtection="1">
      <alignment horizontal="center"/>
      <protection/>
    </xf>
    <xf numFmtId="187" fontId="33" fillId="0" borderId="36" xfId="54" applyNumberFormat="1" applyFont="1" applyBorder="1" applyAlignment="1" applyProtection="1">
      <alignment horizontal="center"/>
      <protection/>
    </xf>
    <xf numFmtId="187" fontId="33" fillId="0" borderId="0" xfId="54" applyNumberFormat="1" applyFont="1" applyBorder="1" applyAlignment="1" applyProtection="1">
      <alignment horizontal="center"/>
      <protection/>
    </xf>
    <xf numFmtId="184" fontId="28" fillId="0" borderId="36" xfId="54" applyFont="1" applyBorder="1" applyAlignment="1">
      <alignment horizontal="center"/>
      <protection/>
    </xf>
    <xf numFmtId="188" fontId="37" fillId="0" borderId="0" xfId="54" applyNumberFormat="1" applyFont="1" applyProtection="1">
      <alignment/>
      <protection/>
    </xf>
    <xf numFmtId="184" fontId="33" fillId="36" borderId="38" xfId="54" applyFont="1" applyFill="1" applyBorder="1" applyAlignment="1" applyProtection="1">
      <alignment horizontal="center" vertical="center"/>
      <protection locked="0"/>
    </xf>
    <xf numFmtId="49" fontId="33" fillId="36" borderId="38" xfId="54" applyNumberFormat="1" applyFont="1" applyFill="1" applyBorder="1" applyAlignment="1" applyProtection="1">
      <alignment horizontal="center"/>
      <protection locked="0"/>
    </xf>
    <xf numFmtId="184" fontId="33" fillId="0" borderId="38" xfId="54" applyFont="1" applyFill="1" applyBorder="1" applyAlignment="1" applyProtection="1">
      <alignment horizontal="left"/>
      <protection locked="0"/>
    </xf>
    <xf numFmtId="186" fontId="33" fillId="36" borderId="39" xfId="54" applyNumberFormat="1" applyFont="1" applyFill="1" applyBorder="1" applyAlignment="1" applyProtection="1">
      <alignment horizontal="center"/>
      <protection locked="0"/>
    </xf>
    <xf numFmtId="186" fontId="33" fillId="37" borderId="32" xfId="54" applyNumberFormat="1" applyFont="1" applyFill="1" applyBorder="1" applyAlignment="1" applyProtection="1">
      <alignment horizontal="center"/>
      <protection/>
    </xf>
    <xf numFmtId="194" fontId="39" fillId="37" borderId="40" xfId="54" applyNumberFormat="1" applyFont="1" applyFill="1" applyBorder="1" applyAlignment="1" applyProtection="1">
      <alignment horizontal="center"/>
      <protection/>
    </xf>
    <xf numFmtId="194" fontId="28" fillId="37" borderId="32" xfId="54" applyNumberFormat="1" applyFont="1" applyFill="1" applyBorder="1" applyAlignment="1" applyProtection="1">
      <alignment horizontal="center" vertical="center"/>
      <protection/>
    </xf>
    <xf numFmtId="184" fontId="28" fillId="36" borderId="32" xfId="54" applyFont="1" applyFill="1" applyBorder="1" applyAlignment="1" applyProtection="1">
      <alignment horizontal="center" vertical="center"/>
      <protection locked="0"/>
    </xf>
    <xf numFmtId="188" fontId="37" fillId="0" borderId="0" xfId="54" applyNumberFormat="1" applyFont="1" applyAlignment="1" applyProtection="1">
      <alignment/>
      <protection/>
    </xf>
    <xf numFmtId="184" fontId="37" fillId="0" borderId="0" xfId="54" applyFont="1" applyAlignment="1">
      <alignment/>
      <protection/>
    </xf>
    <xf numFmtId="184" fontId="37" fillId="0" borderId="0" xfId="54" applyFont="1" applyAlignment="1" applyProtection="1">
      <alignment/>
      <protection/>
    </xf>
    <xf numFmtId="189" fontId="33" fillId="37" borderId="41" xfId="54" applyNumberFormat="1" applyFont="1" applyFill="1" applyBorder="1" applyAlignment="1" applyProtection="1">
      <alignment horizontal="center" vertical="center"/>
      <protection locked="0"/>
    </xf>
    <xf numFmtId="49" fontId="33" fillId="36" borderId="41" xfId="54" applyNumberFormat="1" applyFont="1" applyFill="1" applyBorder="1" applyAlignment="1" applyProtection="1">
      <alignment horizontal="center"/>
      <protection locked="0"/>
    </xf>
    <xf numFmtId="184" fontId="33" fillId="0" borderId="41" xfId="54" applyFont="1" applyFill="1" applyBorder="1" applyAlignment="1" applyProtection="1">
      <alignment horizontal="left"/>
      <protection locked="0"/>
    </xf>
    <xf numFmtId="186" fontId="33" fillId="36" borderId="42" xfId="54" applyNumberFormat="1" applyFont="1" applyFill="1" applyBorder="1" applyAlignment="1" applyProtection="1" quotePrefix="1">
      <alignment horizontal="center"/>
      <protection locked="0"/>
    </xf>
    <xf numFmtId="194" fontId="39" fillId="37" borderId="41" xfId="54" applyNumberFormat="1" applyFont="1" applyFill="1" applyBorder="1" applyAlignment="1" applyProtection="1">
      <alignment horizontal="center"/>
      <protection/>
    </xf>
    <xf numFmtId="195" fontId="33" fillId="37" borderId="43" xfId="54" applyNumberFormat="1" applyFont="1" applyFill="1" applyBorder="1" applyAlignment="1" applyProtection="1">
      <alignment horizontal="center" vertical="center"/>
      <protection/>
    </xf>
    <xf numFmtId="184" fontId="28" fillId="37" borderId="43" xfId="54" applyFont="1" applyFill="1" applyBorder="1" applyAlignment="1" applyProtection="1">
      <alignment vertical="center"/>
      <protection locked="0"/>
    </xf>
    <xf numFmtId="189" fontId="33" fillId="37" borderId="36" xfId="54" applyNumberFormat="1" applyFont="1" applyFill="1" applyBorder="1" applyAlignment="1" applyProtection="1">
      <alignment horizontal="center" vertical="center"/>
      <protection locked="0"/>
    </xf>
    <xf numFmtId="49" fontId="33" fillId="36" borderId="44" xfId="54" applyNumberFormat="1" applyFont="1" applyFill="1" applyBorder="1" applyAlignment="1" applyProtection="1">
      <alignment horizontal="center"/>
      <protection locked="0"/>
    </xf>
    <xf numFmtId="184" fontId="33" fillId="0" borderId="45" xfId="54" applyFont="1" applyFill="1" applyBorder="1" applyAlignment="1" applyProtection="1">
      <alignment horizontal="left"/>
      <protection locked="0"/>
    </xf>
    <xf numFmtId="186" fontId="33" fillId="36" borderId="46" xfId="54" applyNumberFormat="1" applyFont="1" applyFill="1" applyBorder="1" applyAlignment="1" applyProtection="1" quotePrefix="1">
      <alignment horizontal="center"/>
      <protection locked="0"/>
    </xf>
    <xf numFmtId="194" fontId="39" fillId="37" borderId="47" xfId="54" applyNumberFormat="1" applyFont="1" applyFill="1" applyBorder="1" applyAlignment="1" applyProtection="1">
      <alignment horizontal="center"/>
      <protection/>
    </xf>
    <xf numFmtId="195" fontId="33" fillId="37" borderId="36" xfId="54" applyNumberFormat="1" applyFont="1" applyFill="1" applyBorder="1" applyAlignment="1" applyProtection="1">
      <alignment horizontal="center" vertical="center"/>
      <protection/>
    </xf>
    <xf numFmtId="184" fontId="28" fillId="37" borderId="36" xfId="54" applyFont="1" applyFill="1" applyBorder="1" applyAlignment="1" applyProtection="1">
      <alignment vertical="center"/>
      <protection locked="0"/>
    </xf>
    <xf numFmtId="184" fontId="33" fillId="36" borderId="32" xfId="54" applyFont="1" applyFill="1" applyBorder="1" applyAlignment="1" applyProtection="1">
      <alignment horizontal="center" vertical="center"/>
      <protection locked="0"/>
    </xf>
    <xf numFmtId="49" fontId="33" fillId="36" borderId="48" xfId="54" applyNumberFormat="1" applyFont="1" applyFill="1" applyBorder="1" applyAlignment="1" applyProtection="1">
      <alignment horizontal="center"/>
      <protection locked="0"/>
    </xf>
    <xf numFmtId="189" fontId="33" fillId="37" borderId="43" xfId="54" applyNumberFormat="1" applyFont="1" applyFill="1" applyBorder="1" applyAlignment="1" applyProtection="1">
      <alignment horizontal="center" vertical="center"/>
      <protection locked="0"/>
    </xf>
    <xf numFmtId="49" fontId="33" fillId="36" borderId="49" xfId="54" applyNumberFormat="1" applyFont="1" applyFill="1" applyBorder="1" applyAlignment="1" applyProtection="1">
      <alignment horizontal="center"/>
      <protection locked="0"/>
    </xf>
    <xf numFmtId="49" fontId="33" fillId="36" borderId="50" xfId="54" applyNumberFormat="1" applyFont="1" applyFill="1" applyBorder="1" applyAlignment="1" applyProtection="1">
      <alignment horizontal="center"/>
      <protection locked="0"/>
    </xf>
    <xf numFmtId="186" fontId="33" fillId="36" borderId="46" xfId="54" applyNumberFormat="1" applyFont="1" applyFill="1" applyBorder="1" applyAlignment="1" applyProtection="1">
      <alignment horizontal="center"/>
      <protection locked="0"/>
    </xf>
    <xf numFmtId="184" fontId="33" fillId="36" borderId="51" xfId="54" applyFont="1" applyFill="1" applyBorder="1" applyAlignment="1" applyProtection="1">
      <alignment horizontal="center" vertical="center"/>
      <protection locked="0"/>
    </xf>
    <xf numFmtId="49" fontId="33" fillId="36" borderId="52" xfId="54" applyNumberFormat="1" applyFont="1" applyFill="1" applyBorder="1" applyAlignment="1" applyProtection="1">
      <alignment horizontal="center"/>
      <protection locked="0"/>
    </xf>
    <xf numFmtId="184" fontId="33" fillId="0" borderId="43" xfId="54" applyFont="1" applyFill="1" applyBorder="1" applyAlignment="1" applyProtection="1">
      <alignment horizontal="left"/>
      <protection locked="0"/>
    </xf>
    <xf numFmtId="49" fontId="33" fillId="36" borderId="53" xfId="54" applyNumberFormat="1" applyFont="1" applyFill="1" applyBorder="1" applyAlignment="1" applyProtection="1">
      <alignment horizontal="center"/>
      <protection locked="0"/>
    </xf>
    <xf numFmtId="184" fontId="33" fillId="0" borderId="54" xfId="54" applyFont="1" applyFill="1" applyBorder="1" applyAlignment="1" applyProtection="1">
      <alignment horizontal="left"/>
      <protection locked="0"/>
    </xf>
    <xf numFmtId="186" fontId="33" fillId="37" borderId="41" xfId="54" applyNumberFormat="1" applyFont="1" applyFill="1" applyBorder="1" applyAlignment="1" applyProtection="1">
      <alignment horizontal="center"/>
      <protection/>
    </xf>
    <xf numFmtId="189" fontId="33" fillId="37" borderId="45" xfId="54" applyNumberFormat="1" applyFont="1" applyFill="1" applyBorder="1" applyAlignment="1" applyProtection="1">
      <alignment horizontal="center" vertical="center"/>
      <protection locked="0"/>
    </xf>
    <xf numFmtId="49" fontId="33" fillId="36" borderId="45" xfId="54" applyNumberFormat="1" applyFont="1" applyFill="1" applyBorder="1" applyAlignment="1" applyProtection="1">
      <alignment horizontal="center"/>
      <protection locked="0"/>
    </xf>
    <xf numFmtId="184" fontId="33" fillId="0" borderId="55" xfId="54" applyFont="1" applyFill="1" applyBorder="1" applyAlignment="1" applyProtection="1">
      <alignment horizontal="left"/>
      <protection locked="0"/>
    </xf>
    <xf numFmtId="186" fontId="33" fillId="37" borderId="36" xfId="54" applyNumberFormat="1" applyFont="1" applyFill="1" applyBorder="1" applyAlignment="1" applyProtection="1">
      <alignment horizontal="center"/>
      <protection/>
    </xf>
    <xf numFmtId="49" fontId="33" fillId="36" borderId="56" xfId="54" applyNumberFormat="1" applyFont="1" applyFill="1" applyBorder="1" applyAlignment="1" applyProtection="1">
      <alignment horizontal="center"/>
      <protection locked="0"/>
    </xf>
    <xf numFmtId="184" fontId="33" fillId="0" borderId="57" xfId="54" applyFont="1" applyFill="1" applyBorder="1" applyAlignment="1" applyProtection="1">
      <alignment horizontal="left"/>
      <protection locked="0"/>
    </xf>
    <xf numFmtId="184" fontId="33" fillId="36" borderId="58" xfId="54" applyFont="1" applyFill="1" applyBorder="1" applyAlignment="1" applyProtection="1">
      <alignment horizontal="center" vertical="center"/>
      <protection locked="0"/>
    </xf>
    <xf numFmtId="184" fontId="33" fillId="0" borderId="59" xfId="54" applyFont="1" applyFill="1" applyBorder="1" applyAlignment="1" applyProtection="1">
      <alignment horizontal="left"/>
      <protection locked="0"/>
    </xf>
    <xf numFmtId="186" fontId="33" fillId="36" borderId="60" xfId="54" applyNumberFormat="1" applyFont="1" applyFill="1" applyBorder="1" applyAlignment="1" applyProtection="1">
      <alignment horizontal="center"/>
      <protection locked="0"/>
    </xf>
    <xf numFmtId="186" fontId="33" fillId="37" borderId="43" xfId="54" applyNumberFormat="1" applyFont="1" applyFill="1" applyBorder="1" applyAlignment="1" applyProtection="1">
      <alignment horizontal="center"/>
      <protection/>
    </xf>
    <xf numFmtId="194" fontId="39" fillId="37" borderId="52" xfId="54" applyNumberFormat="1" applyFont="1" applyFill="1" applyBorder="1" applyAlignment="1" applyProtection="1">
      <alignment horizontal="center"/>
      <protection/>
    </xf>
    <xf numFmtId="184" fontId="28" fillId="36" borderId="43" xfId="54" applyFont="1" applyFill="1" applyBorder="1" applyAlignment="1" applyProtection="1">
      <alignment horizontal="center" vertical="center"/>
      <protection locked="0"/>
    </xf>
    <xf numFmtId="186" fontId="37" fillId="0" borderId="0" xfId="54" applyNumberFormat="1" applyFont="1" applyProtection="1">
      <alignment/>
      <protection/>
    </xf>
    <xf numFmtId="189" fontId="33" fillId="37" borderId="61" xfId="54" applyNumberFormat="1" applyFont="1" applyFill="1" applyBorder="1" applyAlignment="1" applyProtection="1">
      <alignment horizontal="center" vertical="center"/>
      <protection locked="0"/>
    </xf>
    <xf numFmtId="184" fontId="33" fillId="0" borderId="62" xfId="54" applyFont="1" applyFill="1" applyBorder="1" applyAlignment="1" applyProtection="1">
      <alignment horizontal="left"/>
      <protection locked="0"/>
    </xf>
    <xf numFmtId="186" fontId="33" fillId="36" borderId="63" xfId="54" applyNumberFormat="1" applyFont="1" applyFill="1" applyBorder="1" applyAlignment="1" applyProtection="1">
      <alignment horizontal="center"/>
      <protection locked="0"/>
    </xf>
    <xf numFmtId="186" fontId="33" fillId="37" borderId="54" xfId="54" applyNumberFormat="1" applyFont="1" applyFill="1" applyBorder="1" applyAlignment="1" applyProtection="1">
      <alignment horizontal="center"/>
      <protection/>
    </xf>
    <xf numFmtId="186" fontId="33" fillId="36" borderId="64" xfId="54" applyNumberFormat="1" applyFont="1" applyFill="1" applyBorder="1" applyAlignment="1" applyProtection="1" quotePrefix="1">
      <alignment horizontal="center"/>
      <protection locked="0"/>
    </xf>
    <xf numFmtId="186" fontId="33" fillId="37" borderId="55" xfId="54" applyNumberFormat="1" applyFont="1" applyFill="1" applyBorder="1" applyAlignment="1" applyProtection="1">
      <alignment horizontal="center"/>
      <protection/>
    </xf>
    <xf numFmtId="194" fontId="39" fillId="37" borderId="65" xfId="54" applyNumberFormat="1" applyFont="1" applyFill="1" applyBorder="1" applyAlignment="1" applyProtection="1">
      <alignment horizontal="center"/>
      <protection/>
    </xf>
    <xf numFmtId="184" fontId="28" fillId="37" borderId="66" xfId="54" applyFont="1" applyFill="1" applyBorder="1" applyAlignment="1" applyProtection="1">
      <alignment vertical="center"/>
      <protection locked="0"/>
    </xf>
    <xf numFmtId="184" fontId="33" fillId="36" borderId="67" xfId="54" applyFont="1" applyFill="1" applyBorder="1" applyAlignment="1" applyProtection="1">
      <alignment horizontal="center" vertical="center"/>
      <protection locked="0"/>
    </xf>
    <xf numFmtId="49" fontId="33" fillId="36" borderId="68" xfId="54" applyNumberFormat="1" applyFont="1" applyFill="1" applyBorder="1" applyAlignment="1" applyProtection="1">
      <alignment horizontal="center"/>
      <protection locked="0"/>
    </xf>
    <xf numFmtId="189" fontId="33" fillId="37" borderId="69" xfId="54" applyNumberFormat="1" applyFont="1" applyFill="1" applyBorder="1" applyAlignment="1" applyProtection="1">
      <alignment horizontal="center" vertical="center"/>
      <protection locked="0"/>
    </xf>
    <xf numFmtId="49" fontId="33" fillId="36" borderId="70" xfId="54" applyNumberFormat="1" applyFont="1" applyFill="1" applyBorder="1" applyAlignment="1" applyProtection="1">
      <alignment horizontal="center"/>
      <protection locked="0"/>
    </xf>
    <xf numFmtId="189" fontId="33" fillId="37" borderId="71" xfId="54" applyNumberFormat="1" applyFont="1" applyFill="1" applyBorder="1" applyAlignment="1" applyProtection="1">
      <alignment horizontal="center" vertical="center"/>
      <protection locked="0"/>
    </xf>
    <xf numFmtId="49" fontId="33" fillId="36" borderId="71" xfId="54" applyNumberFormat="1" applyFont="1" applyFill="1" applyBorder="1" applyAlignment="1" applyProtection="1">
      <alignment horizontal="center"/>
      <protection locked="0"/>
    </xf>
    <xf numFmtId="184" fontId="37" fillId="0" borderId="0" xfId="54" applyFont="1" applyBorder="1" applyAlignment="1">
      <alignment horizontal="center"/>
      <protection/>
    </xf>
    <xf numFmtId="186" fontId="33" fillId="36" borderId="39" xfId="54" applyNumberFormat="1" applyFont="1" applyFill="1" applyBorder="1" applyAlignment="1" applyProtection="1" quotePrefix="1">
      <alignment horizontal="center"/>
      <protection locked="0"/>
    </xf>
    <xf numFmtId="184" fontId="28" fillId="35" borderId="32" xfId="54" applyFont="1" applyFill="1" applyBorder="1" applyAlignment="1" applyProtection="1">
      <alignment horizontal="center" vertical="center"/>
      <protection locked="0"/>
    </xf>
    <xf numFmtId="184" fontId="29" fillId="0" borderId="0" xfId="54">
      <alignment/>
      <protection/>
    </xf>
    <xf numFmtId="184" fontId="28" fillId="0" borderId="0" xfId="54" applyFont="1" applyAlignment="1">
      <alignment horizontal="center"/>
      <protection/>
    </xf>
    <xf numFmtId="184" fontId="37" fillId="36" borderId="0" xfId="54" applyFont="1" applyFill="1" applyAlignment="1" applyProtection="1">
      <alignment horizontal="center"/>
      <protection/>
    </xf>
    <xf numFmtId="173" fontId="27" fillId="0" borderId="0" xfId="54" applyNumberFormat="1" applyFont="1" applyAlignment="1" applyProtection="1">
      <alignment horizontal="center"/>
      <protection/>
    </xf>
    <xf numFmtId="184" fontId="27" fillId="0" borderId="0" xfId="54" applyFont="1" applyAlignment="1" applyProtection="1">
      <alignment horizontal="center"/>
      <protection/>
    </xf>
    <xf numFmtId="186" fontId="37" fillId="0" borderId="0" xfId="54" applyNumberFormat="1" applyFont="1" applyAlignment="1" applyProtection="1">
      <alignment horizontal="center"/>
      <protection/>
    </xf>
    <xf numFmtId="173" fontId="37" fillId="0" borderId="0" xfId="54" applyNumberFormat="1" applyFont="1" applyAlignment="1" applyProtection="1">
      <alignment horizontal="center"/>
      <protection/>
    </xf>
    <xf numFmtId="49" fontId="37" fillId="0" borderId="0" xfId="54" applyNumberFormat="1" applyFont="1" applyAlignment="1" applyProtection="1" quotePrefix="1">
      <alignment horizontal="center"/>
      <protection/>
    </xf>
    <xf numFmtId="184" fontId="37" fillId="0" borderId="0" xfId="54" applyFont="1" applyFill="1">
      <alignment/>
      <protection/>
    </xf>
    <xf numFmtId="184" fontId="27" fillId="0" borderId="0" xfId="54" applyFont="1" applyAlignment="1">
      <alignment horizontal="center"/>
      <protection/>
    </xf>
    <xf numFmtId="173" fontId="37" fillId="0" borderId="0" xfId="54" applyNumberFormat="1" applyFont="1" applyAlignment="1">
      <alignment horizontal="center"/>
      <protection/>
    </xf>
    <xf numFmtId="49" fontId="37" fillId="0" borderId="0" xfId="54" applyNumberFormat="1" applyFont="1" applyAlignment="1">
      <alignment horizontal="center"/>
      <protection/>
    </xf>
    <xf numFmtId="49" fontId="37" fillId="0" borderId="0" xfId="54" applyNumberFormat="1" applyFont="1" applyAlignment="1" applyProtection="1">
      <alignment horizontal="center"/>
      <protection/>
    </xf>
    <xf numFmtId="0" fontId="1" fillId="33" borderId="72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14" fontId="4" fillId="37" borderId="28" xfId="0" applyNumberFormat="1" applyFont="1" applyFill="1" applyBorder="1" applyAlignment="1" applyProtection="1">
      <alignment horizontal="center" vertical="center"/>
      <protection locked="0"/>
    </xf>
    <xf numFmtId="14" fontId="4" fillId="37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34" borderId="75" xfId="0" applyFill="1" applyBorder="1" applyAlignment="1">
      <alignment horizontal="center" vertical="center"/>
    </xf>
    <xf numFmtId="0" fontId="0" fillId="34" borderId="76" xfId="0" applyFill="1" applyBorder="1" applyAlignment="1">
      <alignment horizontal="center" vertical="center"/>
    </xf>
    <xf numFmtId="0" fontId="74" fillId="0" borderId="28" xfId="0" applyFont="1" applyBorder="1" applyAlignment="1" applyProtection="1">
      <alignment vertical="center"/>
      <protection locked="0"/>
    </xf>
    <xf numFmtId="0" fontId="74" fillId="0" borderId="18" xfId="0" applyFont="1" applyBorder="1" applyAlignment="1" applyProtection="1">
      <alignment vertical="center"/>
      <protection locked="0"/>
    </xf>
    <xf numFmtId="0" fontId="74" fillId="0" borderId="15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 horizontal="center" vertical="center"/>
    </xf>
    <xf numFmtId="173" fontId="0" fillId="34" borderId="13" xfId="0" applyNumberFormat="1" applyFill="1" applyBorder="1" applyAlignment="1">
      <alignment horizontal="center" vertical="center"/>
    </xf>
    <xf numFmtId="174" fontId="0" fillId="34" borderId="10" xfId="0" applyNumberFormat="1" applyFill="1" applyBorder="1" applyAlignment="1">
      <alignment horizontal="center" vertical="center"/>
    </xf>
    <xf numFmtId="174" fontId="0" fillId="34" borderId="13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28" xfId="0" applyFont="1" applyFill="1" applyBorder="1" applyAlignment="1" applyProtection="1">
      <alignment horizontal="center" vertical="center"/>
      <protection locked="0"/>
    </xf>
    <xf numFmtId="0" fontId="4" fillId="37" borderId="18" xfId="0" applyFont="1" applyFill="1" applyBorder="1" applyAlignment="1" applyProtection="1">
      <alignment horizontal="center" vertical="center"/>
      <protection locked="0"/>
    </xf>
    <xf numFmtId="0" fontId="4" fillId="37" borderId="15" xfId="0" applyFont="1" applyFill="1" applyBorder="1" applyAlignment="1" applyProtection="1">
      <alignment horizontal="center" vertical="center"/>
      <protection locked="0"/>
    </xf>
    <xf numFmtId="0" fontId="0" fillId="33" borderId="72" xfId="0" applyNumberFormat="1" applyFill="1" applyBorder="1" applyAlignment="1">
      <alignment horizontal="center" vertical="center"/>
    </xf>
    <xf numFmtId="0" fontId="0" fillId="33" borderId="73" xfId="0" applyNumberForma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74" xfId="0" applyNumberFormat="1" applyBorder="1" applyAlignment="1" applyProtection="1">
      <alignment horizontal="center" vertical="center"/>
      <protection locked="0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3" xfId="0" applyNumberForma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4" fillId="0" borderId="28" xfId="0" applyNumberFormat="1" applyFont="1" applyBorder="1" applyAlignment="1" applyProtection="1">
      <alignment vertical="center"/>
      <protection locked="0"/>
    </xf>
    <xf numFmtId="0" fontId="74" fillId="0" borderId="18" xfId="0" applyNumberFormat="1" applyFont="1" applyBorder="1" applyAlignment="1" applyProtection="1">
      <alignment vertical="center"/>
      <protection locked="0"/>
    </xf>
    <xf numFmtId="0" fontId="74" fillId="0" borderId="15" xfId="0" applyNumberFormat="1" applyFont="1" applyBorder="1" applyAlignment="1" applyProtection="1">
      <alignment vertical="center"/>
      <protection locked="0"/>
    </xf>
    <xf numFmtId="0" fontId="0" fillId="33" borderId="72" xfId="0" applyNumberFormat="1" applyFill="1" applyBorder="1" applyAlignment="1" applyProtection="1">
      <alignment horizontal="center" vertical="center"/>
      <protection hidden="1"/>
    </xf>
    <xf numFmtId="0" fontId="0" fillId="33" borderId="73" xfId="0" applyNumberFormat="1" applyFill="1" applyBorder="1" applyAlignment="1" applyProtection="1">
      <alignment horizontal="center" vertical="center"/>
      <protection hidden="1"/>
    </xf>
    <xf numFmtId="0" fontId="11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75" fillId="35" borderId="28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28" xfId="0" applyFont="1" applyBorder="1" applyAlignment="1" applyProtection="1">
      <alignment horizontal="center" vertical="center"/>
      <protection locked="0"/>
    </xf>
    <xf numFmtId="0" fontId="73" fillId="0" borderId="1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35" fillId="0" borderId="0" xfId="54" applyFont="1" applyFill="1" applyAlignment="1" applyProtection="1">
      <alignment horizontal="center"/>
      <protection/>
    </xf>
    <xf numFmtId="14" fontId="25" fillId="34" borderId="0" xfId="54" applyNumberFormat="1" applyFont="1" applyFill="1" applyAlignment="1" applyProtection="1">
      <alignment horizontal="left"/>
      <protection/>
    </xf>
    <xf numFmtId="184" fontId="26" fillId="0" borderId="0" xfId="54" applyFont="1" applyFill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0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66675</xdr:rowOff>
    </xdr:from>
    <xdr:to>
      <xdr:col>2</xdr:col>
      <xdr:colOff>561975</xdr:colOff>
      <xdr:row>3</xdr:row>
      <xdr:rowOff>200025</xdr:rowOff>
    </xdr:to>
    <xdr:pic>
      <xdr:nvPicPr>
        <xdr:cNvPr id="1" name="Picture 3" descr="logotropheebreto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1\Force%20Athletique\endurance09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rard\AppData\Local\Temp\Documents%20and%20Settings\Julie\Mes%20documents\Jacques\DOCUME~1\HP_PRO~1\LOCALS~1\Temp\_ZCTmp.Dir\Feuille_matchF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atom\Documents\Force%20Athletique\Feuillesmatch\resultatendurodcequip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atom\Documents\Force%20Athletique\Feuillesmatch\Feuillematchendurance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Indice Open"/>
      <sheetName val="Valeurs Dames"/>
      <sheetName val="Valeurs messieurs"/>
      <sheetName val="Macros"/>
    </sheetNames>
    <sheetDataSet>
      <sheetData sheetId="2">
        <row r="84">
          <cell r="G84" t="str">
            <v>1er Pas</v>
          </cell>
        </row>
        <row r="85">
          <cell r="G85" t="str">
            <v>Critérium des Espoirs</v>
          </cell>
        </row>
        <row r="86">
          <cell r="G86" t="str">
            <v>Championnat Départemental</v>
          </cell>
        </row>
        <row r="87">
          <cell r="G87" t="str">
            <v>Championnat Régional</v>
          </cell>
        </row>
        <row r="88">
          <cell r="G88" t="str">
            <v>Championnat de Zone</v>
          </cell>
        </row>
        <row r="89">
          <cell r="G89" t="str">
            <v>2ème pas</v>
          </cell>
        </row>
        <row r="91">
          <cell r="G91" t="str">
            <v>F</v>
          </cell>
        </row>
        <row r="92">
          <cell r="G92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"/>
      <sheetName val="Cat. d'âge"/>
      <sheetName val="Minimas Dames"/>
      <sheetName val="Minimas Messieurs"/>
      <sheetName val="Records Dames"/>
      <sheetName val="Records Messieurs"/>
      <sheetName val="Valeurs Dames"/>
      <sheetName val="Valeurs messieurs"/>
      <sheetName val="Macros"/>
    </sheetNames>
    <sheetDataSet>
      <sheetData sheetId="6">
        <row r="72">
          <cell r="J72" t="str">
            <v>1er Pas</v>
          </cell>
        </row>
        <row r="73">
          <cell r="J73" t="str">
            <v>Critérium des Espoirs</v>
          </cell>
        </row>
        <row r="74">
          <cell r="J74" t="str">
            <v>Championnat Départemental</v>
          </cell>
        </row>
        <row r="75">
          <cell r="J75" t="str">
            <v>Championnat Régional</v>
          </cell>
        </row>
        <row r="76">
          <cell r="J76" t="str">
            <v>Championnat de Zone</v>
          </cell>
        </row>
        <row r="77">
          <cell r="J77" t="str">
            <v>2ème pas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uipe D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SM"/>
      <sheetName val="Engagements"/>
      <sheetName val="PDC"/>
      <sheetName val="PDCJ"/>
      <sheetName val="PDCS"/>
      <sheetName val="PDCM"/>
      <sheetName val="OPEN100"/>
      <sheetName val="OPEN150"/>
      <sheetName val="OPEN200 "/>
      <sheetName val="Feminines"/>
      <sheetName val="Engagements F"/>
      <sheetName val="Cat. d'âge"/>
      <sheetName val="Valeurs Dames"/>
      <sheetName val="Valeurs messieurs"/>
      <sheetName val="echellepoids"/>
      <sheetName val="Equipe DC"/>
      <sheetName val="Macros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U375"/>
  <sheetViews>
    <sheetView zoomScale="75" zoomScaleNormal="75" workbookViewId="0" topLeftCell="A12">
      <selection activeCell="W40" sqref="W40"/>
    </sheetView>
  </sheetViews>
  <sheetFormatPr defaultColWidth="11.421875" defaultRowHeight="12.75"/>
  <cols>
    <col min="1" max="1" width="3.8515625" style="2" customWidth="1"/>
    <col min="2" max="2" width="8.7109375" style="5" customWidth="1"/>
    <col min="3" max="3" width="23.7109375" style="0" bestFit="1" customWidth="1"/>
    <col min="4" max="4" width="19.00390625" style="0" bestFit="1" customWidth="1"/>
    <col min="5" max="5" width="4.7109375" style="2" customWidth="1"/>
    <col min="6" max="6" width="16.28125" style="4" bestFit="1" customWidth="1"/>
    <col min="7" max="7" width="4.57421875" style="4" customWidth="1"/>
    <col min="8" max="8" width="10.28125" style="0" customWidth="1"/>
    <col min="9" max="9" width="9.8515625" style="5" customWidth="1"/>
    <col min="10" max="11" width="8.57421875" style="7" hidden="1" customWidth="1"/>
    <col min="12" max="12" width="8.00390625" style="7" hidden="1" customWidth="1"/>
    <col min="13" max="14" width="9.140625" style="7" hidden="1" customWidth="1"/>
    <col min="15" max="15" width="4.7109375" style="7" hidden="1" customWidth="1"/>
    <col min="16" max="16" width="10.28125" style="7" hidden="1" customWidth="1"/>
    <col min="17" max="17" width="9.28125" style="7" hidden="1" customWidth="1"/>
    <col min="18" max="19" width="9.140625" style="7" hidden="1" customWidth="1"/>
    <col min="20" max="20" width="6.421875" style="7" hidden="1" customWidth="1"/>
    <col min="21" max="21" width="6.57421875" style="6" hidden="1" customWidth="1"/>
    <col min="22" max="22" width="25.7109375" style="0" customWidth="1"/>
    <col min="23" max="23" width="13.57421875" style="0" customWidth="1"/>
    <col min="24" max="24" width="6.57421875" style="0" hidden="1" customWidth="1"/>
    <col min="25" max="25" width="16.00390625" style="0" customWidth="1"/>
    <col min="26" max="26" width="9.7109375" style="3" customWidth="1"/>
    <col min="27" max="27" width="15.00390625" style="3" hidden="1" customWidth="1"/>
    <col min="28" max="28" width="4.00390625" style="3" hidden="1" customWidth="1"/>
    <col min="29" max="29" width="6.7109375" style="2" customWidth="1"/>
    <col min="30" max="31" width="11.7109375" style="2" hidden="1" customWidth="1"/>
    <col min="32" max="32" width="6.7109375" style="2" hidden="1" customWidth="1"/>
    <col min="33" max="33" width="6.7109375" style="91" hidden="1" customWidth="1"/>
    <col min="34" max="34" width="13.8515625" style="2" customWidth="1"/>
    <col min="35" max="35" width="6.57421875" style="2" customWidth="1"/>
  </cols>
  <sheetData>
    <row r="1" spans="1:47" s="1" customFormat="1" ht="17.25" customHeight="1">
      <c r="A1" s="40"/>
      <c r="B1" s="102" t="s">
        <v>123</v>
      </c>
      <c r="D1" s="373" t="s">
        <v>0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s="1" customFormat="1" ht="17.25" customHeight="1">
      <c r="A2" s="40"/>
      <c r="B2" s="372"/>
      <c r="C2" s="372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s="1" customFormat="1" ht="17.25" customHeight="1">
      <c r="A3" s="40"/>
      <c r="B3" s="94"/>
      <c r="C3" s="94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s="1" customFormat="1" ht="17.25" customHeight="1">
      <c r="A4" s="40"/>
      <c r="B4" s="94"/>
      <c r="C4" s="72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25"/>
      <c r="AB4" s="25"/>
      <c r="AC4" s="25"/>
      <c r="AD4" s="25"/>
      <c r="AE4" s="25"/>
      <c r="AF4" s="25"/>
      <c r="AG4" s="25"/>
      <c r="AH4" s="25"/>
      <c r="AI4" s="25"/>
      <c r="AJ4" s="74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s="1" customFormat="1" ht="27" customHeight="1">
      <c r="A5" s="40"/>
      <c r="B5" s="24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35" s="1" customFormat="1" ht="21" customHeight="1">
      <c r="A6" s="40"/>
      <c r="B6" s="190" t="s">
        <v>47</v>
      </c>
      <c r="C6" s="382" t="s">
        <v>48</v>
      </c>
      <c r="D6" s="383"/>
      <c r="E6" s="384"/>
      <c r="F6" s="191"/>
      <c r="G6" s="191"/>
      <c r="H6" s="193" t="s">
        <v>1</v>
      </c>
      <c r="I6" s="385" t="s">
        <v>49</v>
      </c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7"/>
      <c r="W6" s="192" t="s">
        <v>34</v>
      </c>
      <c r="X6" s="385" t="s">
        <v>74</v>
      </c>
      <c r="Y6" s="386"/>
      <c r="Z6" s="386"/>
      <c r="AA6" s="386"/>
      <c r="AB6" s="387"/>
      <c r="AC6" s="37"/>
      <c r="AD6" s="37"/>
      <c r="AE6" s="37"/>
      <c r="AF6" s="73" t="s">
        <v>2</v>
      </c>
      <c r="AG6" s="85"/>
      <c r="AH6" s="356">
        <v>42869</v>
      </c>
      <c r="AI6" s="357"/>
    </row>
    <row r="7" spans="1:35" s="1" customFormat="1" ht="21" customHeight="1">
      <c r="A7" s="40"/>
      <c r="B7" s="76">
        <f>IF(AV5&gt;40421,"Calculs non valables après le 31/8/2010 - Procurez-vous la mise à jour","")</f>
      </c>
      <c r="D7" s="75"/>
      <c r="E7" s="40"/>
      <c r="F7" s="38"/>
      <c r="G7" s="38"/>
      <c r="I7" s="24"/>
      <c r="J7" s="93"/>
      <c r="K7" s="93"/>
      <c r="L7" s="93"/>
      <c r="M7" s="41"/>
      <c r="N7" s="41"/>
      <c r="O7" s="41"/>
      <c r="P7" s="41"/>
      <c r="Q7" s="41"/>
      <c r="R7" s="41"/>
      <c r="S7" s="41"/>
      <c r="T7" s="41"/>
      <c r="U7" s="42"/>
      <c r="V7" s="92"/>
      <c r="Z7" s="39"/>
      <c r="AA7" s="39"/>
      <c r="AB7" s="39"/>
      <c r="AC7" s="40"/>
      <c r="AD7" s="40"/>
      <c r="AE7" s="40"/>
      <c r="AF7" s="40"/>
      <c r="AG7" s="86"/>
      <c r="AH7" s="40"/>
      <c r="AI7" s="40"/>
    </row>
    <row r="8" spans="1:35" s="1" customFormat="1" ht="15.75" customHeight="1">
      <c r="A8" s="390" t="s">
        <v>32</v>
      </c>
      <c r="B8" s="399" t="s">
        <v>67</v>
      </c>
      <c r="C8" s="401" t="s">
        <v>3</v>
      </c>
      <c r="D8" s="380" t="s">
        <v>4</v>
      </c>
      <c r="E8" s="403" t="s">
        <v>5</v>
      </c>
      <c r="F8" s="43" t="s">
        <v>6</v>
      </c>
      <c r="G8" s="378" t="s">
        <v>7</v>
      </c>
      <c r="H8" s="27" t="s">
        <v>9</v>
      </c>
      <c r="I8" s="26" t="s">
        <v>8</v>
      </c>
      <c r="J8" s="28" t="s">
        <v>41</v>
      </c>
      <c r="K8" s="28" t="s">
        <v>43</v>
      </c>
      <c r="L8" s="28" t="s">
        <v>9</v>
      </c>
      <c r="M8" s="28" t="s">
        <v>5</v>
      </c>
      <c r="N8" s="28" t="s">
        <v>10</v>
      </c>
      <c r="O8" s="77" t="s">
        <v>7</v>
      </c>
      <c r="P8" s="28" t="s">
        <v>11</v>
      </c>
      <c r="Q8" s="77" t="s">
        <v>37</v>
      </c>
      <c r="R8" s="28" t="s">
        <v>12</v>
      </c>
      <c r="S8" s="28" t="s">
        <v>39</v>
      </c>
      <c r="T8" s="77" t="s">
        <v>12</v>
      </c>
      <c r="U8" s="376" t="s">
        <v>13</v>
      </c>
      <c r="V8" s="374" t="s">
        <v>14</v>
      </c>
      <c r="W8" s="95" t="s">
        <v>15</v>
      </c>
      <c r="X8" s="29"/>
      <c r="Y8" s="30"/>
      <c r="Z8" s="388" t="s">
        <v>16</v>
      </c>
      <c r="AA8" s="405" t="s">
        <v>31</v>
      </c>
      <c r="AB8" s="407" t="s">
        <v>30</v>
      </c>
      <c r="AC8" s="407" t="s">
        <v>17</v>
      </c>
      <c r="AD8" s="9" t="s">
        <v>12</v>
      </c>
      <c r="AE8" s="82" t="s">
        <v>38</v>
      </c>
      <c r="AF8" s="367" t="s">
        <v>35</v>
      </c>
      <c r="AG8" s="87" t="s">
        <v>35</v>
      </c>
      <c r="AH8" s="354" t="s">
        <v>13</v>
      </c>
      <c r="AI8" s="8" t="s">
        <v>18</v>
      </c>
    </row>
    <row r="9" spans="1:35" s="1" customFormat="1" ht="15.75" customHeight="1">
      <c r="A9" s="390"/>
      <c r="B9" s="400"/>
      <c r="C9" s="402"/>
      <c r="D9" s="381"/>
      <c r="E9" s="404"/>
      <c r="F9" s="33" t="s">
        <v>19</v>
      </c>
      <c r="G9" s="379"/>
      <c r="H9" s="32" t="s">
        <v>20</v>
      </c>
      <c r="I9" s="31" t="s">
        <v>21</v>
      </c>
      <c r="J9" s="34" t="s">
        <v>42</v>
      </c>
      <c r="K9" s="34" t="s">
        <v>44</v>
      </c>
      <c r="L9" s="34" t="s">
        <v>22</v>
      </c>
      <c r="M9" s="35" t="s">
        <v>23</v>
      </c>
      <c r="N9" s="34" t="s">
        <v>24</v>
      </c>
      <c r="O9" s="78" t="s">
        <v>36</v>
      </c>
      <c r="P9" s="34" t="s">
        <v>7</v>
      </c>
      <c r="Q9" s="78" t="s">
        <v>36</v>
      </c>
      <c r="R9" s="34"/>
      <c r="S9" s="35" t="s">
        <v>40</v>
      </c>
      <c r="T9" s="78" t="s">
        <v>36</v>
      </c>
      <c r="U9" s="377"/>
      <c r="V9" s="375"/>
      <c r="W9" s="364" t="s">
        <v>50</v>
      </c>
      <c r="X9" s="365"/>
      <c r="Y9" s="96" t="s">
        <v>51</v>
      </c>
      <c r="Z9" s="389"/>
      <c r="AA9" s="406"/>
      <c r="AB9" s="408"/>
      <c r="AC9" s="408"/>
      <c r="AD9" s="10" t="s">
        <v>25</v>
      </c>
      <c r="AE9" s="83" t="s">
        <v>36</v>
      </c>
      <c r="AF9" s="368"/>
      <c r="AG9" s="88" t="s">
        <v>36</v>
      </c>
      <c r="AH9" s="355"/>
      <c r="AI9" s="11" t="s">
        <v>26</v>
      </c>
    </row>
    <row r="10" spans="1:35" s="1" customFormat="1" ht="20.25" customHeight="1">
      <c r="A10" s="117"/>
      <c r="B10" s="186"/>
      <c r="C10" s="177"/>
      <c r="D10" s="177"/>
      <c r="E10" s="177"/>
      <c r="F10" s="177"/>
      <c r="G10" s="177"/>
      <c r="H10" s="177"/>
      <c r="I10" s="178"/>
      <c r="J10" s="15"/>
      <c r="K10" s="15"/>
      <c r="L10" s="16"/>
      <c r="M10" s="79"/>
      <c r="N10" s="15"/>
      <c r="O10" s="80"/>
      <c r="P10" s="21"/>
      <c r="Q10" s="15"/>
      <c r="R10" s="81"/>
      <c r="S10" s="17"/>
      <c r="T10" s="97"/>
      <c r="U10" s="99"/>
      <c r="V10" s="189" t="s">
        <v>140</v>
      </c>
      <c r="W10" s="180"/>
      <c r="X10" s="111"/>
      <c r="Y10" s="163"/>
      <c r="Z10" s="181"/>
      <c r="AA10" s="107"/>
      <c r="AB10" s="114"/>
      <c r="AC10" s="98"/>
      <c r="AD10" s="18"/>
      <c r="AE10" s="84"/>
      <c r="AF10" s="19"/>
      <c r="AG10" s="89"/>
      <c r="AH10" s="188"/>
      <c r="AI10" s="178"/>
    </row>
    <row r="11" spans="1:35" s="1" customFormat="1" ht="20.25" customHeight="1">
      <c r="A11" s="117"/>
      <c r="B11" s="127"/>
      <c r="C11" s="128" t="s">
        <v>142</v>
      </c>
      <c r="D11" s="128" t="s">
        <v>78</v>
      </c>
      <c r="E11" s="129" t="s">
        <v>54</v>
      </c>
      <c r="F11" s="130">
        <v>34519</v>
      </c>
      <c r="G11" s="131">
        <v>22</v>
      </c>
      <c r="H11" s="112" t="s">
        <v>45</v>
      </c>
      <c r="I11" s="132">
        <v>87.3</v>
      </c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18"/>
      <c r="V11" s="128" t="s">
        <v>159</v>
      </c>
      <c r="W11" s="137">
        <v>85</v>
      </c>
      <c r="X11" s="139"/>
      <c r="Y11" s="110">
        <v>27</v>
      </c>
      <c r="Z11" s="138">
        <v>2295</v>
      </c>
      <c r="AA11" s="107"/>
      <c r="AB11" s="114"/>
      <c r="AC11" s="98">
        <v>1</v>
      </c>
      <c r="AD11" s="18"/>
      <c r="AE11" s="84"/>
      <c r="AF11" s="19"/>
      <c r="AG11" s="89"/>
      <c r="AH11" s="200">
        <v>26.289</v>
      </c>
      <c r="AI11" s="14"/>
    </row>
    <row r="12" spans="1:35" s="1" customFormat="1" ht="20.25" customHeight="1">
      <c r="A12" s="117"/>
      <c r="B12" s="127"/>
      <c r="C12" s="128" t="s">
        <v>143</v>
      </c>
      <c r="D12" s="128" t="s">
        <v>144</v>
      </c>
      <c r="E12" s="129" t="s">
        <v>54</v>
      </c>
      <c r="F12" s="130">
        <v>35907</v>
      </c>
      <c r="G12" s="131">
        <v>19</v>
      </c>
      <c r="H12" s="112" t="s">
        <v>45</v>
      </c>
      <c r="I12" s="132">
        <v>81.7</v>
      </c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18"/>
      <c r="V12" s="128" t="s">
        <v>159</v>
      </c>
      <c r="W12" s="137">
        <v>80</v>
      </c>
      <c r="X12" s="151"/>
      <c r="Y12" s="139">
        <v>18</v>
      </c>
      <c r="Z12" s="138">
        <v>1440</v>
      </c>
      <c r="AA12" s="107"/>
      <c r="AB12" s="114"/>
      <c r="AC12" s="98">
        <v>2</v>
      </c>
      <c r="AD12" s="18"/>
      <c r="AE12" s="84"/>
      <c r="AF12" s="19"/>
      <c r="AG12" s="89"/>
      <c r="AH12" s="200">
        <v>17.625</v>
      </c>
      <c r="AI12" s="14"/>
    </row>
    <row r="13" spans="1:35" s="1" customFormat="1" ht="20.25" customHeight="1">
      <c r="A13" s="117"/>
      <c r="B13" s="127"/>
      <c r="C13" s="128" t="s">
        <v>145</v>
      </c>
      <c r="D13" s="128" t="s">
        <v>146</v>
      </c>
      <c r="E13" s="129" t="s">
        <v>54</v>
      </c>
      <c r="F13" s="130">
        <v>34869</v>
      </c>
      <c r="G13" s="131">
        <v>21</v>
      </c>
      <c r="H13" s="112" t="s">
        <v>45</v>
      </c>
      <c r="I13" s="132">
        <v>76.2</v>
      </c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18"/>
      <c r="V13" s="128" t="s">
        <v>74</v>
      </c>
      <c r="W13" s="137">
        <v>75</v>
      </c>
      <c r="X13" s="151"/>
      <c r="Y13" s="139">
        <v>16</v>
      </c>
      <c r="Z13" s="138">
        <v>1200</v>
      </c>
      <c r="AA13" s="107"/>
      <c r="AB13" s="114"/>
      <c r="AC13" s="98">
        <v>3</v>
      </c>
      <c r="AD13" s="18"/>
      <c r="AE13" s="84"/>
      <c r="AF13" s="19"/>
      <c r="AG13" s="89"/>
      <c r="AH13" s="200">
        <v>15.748</v>
      </c>
      <c r="AI13" s="14"/>
    </row>
    <row r="14" spans="1:35" s="1" customFormat="1" ht="20.25" customHeight="1">
      <c r="A14" s="117"/>
      <c r="B14" s="127"/>
      <c r="C14" s="128" t="s">
        <v>147</v>
      </c>
      <c r="D14" s="128" t="s">
        <v>148</v>
      </c>
      <c r="E14" s="129" t="s">
        <v>54</v>
      </c>
      <c r="F14" s="130">
        <v>36518</v>
      </c>
      <c r="G14" s="131">
        <v>17</v>
      </c>
      <c r="H14" s="112" t="s">
        <v>45</v>
      </c>
      <c r="I14" s="132">
        <v>55.35</v>
      </c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18"/>
      <c r="V14" s="128" t="s">
        <v>74</v>
      </c>
      <c r="W14" s="137">
        <v>55</v>
      </c>
      <c r="X14" s="183"/>
      <c r="Y14" s="139">
        <v>15</v>
      </c>
      <c r="Z14" s="138">
        <v>825</v>
      </c>
      <c r="AA14" s="107"/>
      <c r="AB14" s="114"/>
      <c r="AC14" s="98">
        <v>4</v>
      </c>
      <c r="AD14" s="18"/>
      <c r="AE14" s="84"/>
      <c r="AF14" s="19"/>
      <c r="AG14" s="89"/>
      <c r="AH14" s="200">
        <v>14.905</v>
      </c>
      <c r="AI14" s="14"/>
    </row>
    <row r="15" spans="1:35" s="1" customFormat="1" ht="20.25" customHeight="1">
      <c r="A15" s="117"/>
      <c r="B15" s="127"/>
      <c r="C15" s="128" t="s">
        <v>149</v>
      </c>
      <c r="D15" s="128" t="s">
        <v>150</v>
      </c>
      <c r="E15" s="129" t="s">
        <v>54</v>
      </c>
      <c r="F15" s="130">
        <v>36244</v>
      </c>
      <c r="G15" s="131">
        <v>18</v>
      </c>
      <c r="H15" s="112" t="s">
        <v>45</v>
      </c>
      <c r="I15" s="132">
        <v>60.8</v>
      </c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18"/>
      <c r="V15" s="128" t="s">
        <v>115</v>
      </c>
      <c r="W15" s="137">
        <v>60</v>
      </c>
      <c r="X15" s="151"/>
      <c r="Y15" s="139">
        <v>13</v>
      </c>
      <c r="Z15" s="138">
        <v>780</v>
      </c>
      <c r="AA15" s="107"/>
      <c r="AB15" s="114"/>
      <c r="AC15" s="98">
        <v>5</v>
      </c>
      <c r="AD15" s="18"/>
      <c r="AE15" s="84"/>
      <c r="AF15" s="19"/>
      <c r="AG15" s="89"/>
      <c r="AH15" s="200">
        <v>12.829</v>
      </c>
      <c r="AI15" s="14"/>
    </row>
    <row r="16" spans="1:35" s="1" customFormat="1" ht="20.25" customHeight="1">
      <c r="A16" s="117"/>
      <c r="B16" s="127"/>
      <c r="C16" s="128" t="s">
        <v>151</v>
      </c>
      <c r="D16" s="128" t="s">
        <v>152</v>
      </c>
      <c r="E16" s="129" t="s">
        <v>54</v>
      </c>
      <c r="F16" s="130">
        <v>35039</v>
      </c>
      <c r="G16" s="131">
        <v>21</v>
      </c>
      <c r="H16" s="112" t="s">
        <v>45</v>
      </c>
      <c r="I16" s="132">
        <v>70.8</v>
      </c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18"/>
      <c r="V16" s="128" t="s">
        <v>159</v>
      </c>
      <c r="W16" s="137">
        <v>70</v>
      </c>
      <c r="X16" s="183"/>
      <c r="Y16" s="113">
        <v>11</v>
      </c>
      <c r="Z16" s="138">
        <v>770</v>
      </c>
      <c r="AA16" s="107"/>
      <c r="AB16" s="114"/>
      <c r="AC16" s="98">
        <v>6</v>
      </c>
      <c r="AD16" s="18"/>
      <c r="AE16" s="84"/>
      <c r="AF16" s="19"/>
      <c r="AG16" s="89"/>
      <c r="AH16" s="200">
        <v>10.876</v>
      </c>
      <c r="AI16" s="14"/>
    </row>
    <row r="17" spans="1:35" s="1" customFormat="1" ht="20.25" customHeight="1">
      <c r="A17" s="117"/>
      <c r="B17" s="127"/>
      <c r="C17" s="128" t="s">
        <v>153</v>
      </c>
      <c r="D17" s="128" t="s">
        <v>154</v>
      </c>
      <c r="E17" s="129" t="s">
        <v>54</v>
      </c>
      <c r="F17" s="130">
        <v>35018</v>
      </c>
      <c r="G17" s="131">
        <v>21</v>
      </c>
      <c r="H17" s="112" t="s">
        <v>45</v>
      </c>
      <c r="I17" s="132">
        <v>59.1</v>
      </c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18"/>
      <c r="V17" s="128" t="s">
        <v>52</v>
      </c>
      <c r="W17" s="137">
        <v>57.5</v>
      </c>
      <c r="X17" s="151"/>
      <c r="Y17" s="139">
        <v>11</v>
      </c>
      <c r="Z17" s="138">
        <v>632.5</v>
      </c>
      <c r="AA17" s="107"/>
      <c r="AB17" s="114"/>
      <c r="AC17" s="98">
        <v>7</v>
      </c>
      <c r="AD17" s="18"/>
      <c r="AE17" s="84"/>
      <c r="AF17" s="19"/>
      <c r="AG17" s="89"/>
      <c r="AH17" s="200">
        <v>10.702</v>
      </c>
      <c r="AI17" s="14"/>
    </row>
    <row r="18" spans="1:35" s="1" customFormat="1" ht="20.25" customHeight="1">
      <c r="A18" s="117"/>
      <c r="B18" s="127"/>
      <c r="C18" s="128" t="s">
        <v>155</v>
      </c>
      <c r="D18" s="128" t="s">
        <v>156</v>
      </c>
      <c r="E18" s="129" t="s">
        <v>54</v>
      </c>
      <c r="F18" s="130">
        <v>36290</v>
      </c>
      <c r="G18" s="131">
        <v>18</v>
      </c>
      <c r="H18" s="112" t="s">
        <v>45</v>
      </c>
      <c r="I18" s="132">
        <v>62.9</v>
      </c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18"/>
      <c r="V18" s="128" t="s">
        <v>74</v>
      </c>
      <c r="W18" s="137">
        <v>62.5</v>
      </c>
      <c r="X18" s="198"/>
      <c r="Y18" s="113">
        <v>10</v>
      </c>
      <c r="Z18" s="138">
        <v>625</v>
      </c>
      <c r="AA18" s="107"/>
      <c r="AB18" s="114"/>
      <c r="AC18" s="98">
        <v>8</v>
      </c>
      <c r="AD18" s="18"/>
      <c r="AE18" s="84"/>
      <c r="AF18" s="19"/>
      <c r="AG18" s="89"/>
      <c r="AH18" s="200">
        <v>9.936</v>
      </c>
      <c r="AI18" s="14"/>
    </row>
    <row r="19" spans="1:35" s="1" customFormat="1" ht="20.25" customHeight="1">
      <c r="A19" s="117"/>
      <c r="B19" s="127"/>
      <c r="C19" s="134" t="s">
        <v>157</v>
      </c>
      <c r="D19" s="134" t="s">
        <v>158</v>
      </c>
      <c r="E19" s="135" t="s">
        <v>54</v>
      </c>
      <c r="F19" s="133">
        <v>36371</v>
      </c>
      <c r="G19" s="131">
        <v>17</v>
      </c>
      <c r="H19" s="112" t="s">
        <v>45</v>
      </c>
      <c r="I19" s="132">
        <v>63.15</v>
      </c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18"/>
      <c r="V19" s="128" t="s">
        <v>160</v>
      </c>
      <c r="W19" s="137">
        <v>62.5</v>
      </c>
      <c r="X19" s="198"/>
      <c r="Y19" s="113">
        <v>4</v>
      </c>
      <c r="Z19" s="138">
        <v>250</v>
      </c>
      <c r="AA19" s="107"/>
      <c r="AB19" s="114"/>
      <c r="AC19" s="98">
        <v>9</v>
      </c>
      <c r="AD19" s="18"/>
      <c r="AE19" s="84"/>
      <c r="AF19" s="19"/>
      <c r="AG19" s="89"/>
      <c r="AH19" s="200">
        <v>3.96</v>
      </c>
      <c r="AI19" s="14"/>
    </row>
    <row r="20" spans="1:35" s="1" customFormat="1" ht="20.25" customHeight="1">
      <c r="A20" s="117"/>
      <c r="B20" s="186"/>
      <c r="C20" s="177"/>
      <c r="D20" s="177"/>
      <c r="E20" s="177"/>
      <c r="F20" s="177"/>
      <c r="G20" s="177"/>
      <c r="H20" s="177"/>
      <c r="I20" s="178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18"/>
      <c r="V20" s="187" t="s">
        <v>141</v>
      </c>
      <c r="W20" s="179"/>
      <c r="X20" s="111"/>
      <c r="Y20" s="163"/>
      <c r="Z20" s="181"/>
      <c r="AA20" s="107"/>
      <c r="AB20" s="114"/>
      <c r="AC20" s="98"/>
      <c r="AD20" s="18"/>
      <c r="AE20" s="84"/>
      <c r="AF20" s="19"/>
      <c r="AG20" s="89"/>
      <c r="AH20" s="188"/>
      <c r="AI20" s="178"/>
    </row>
    <row r="21" spans="1:35" s="1" customFormat="1" ht="20.25" customHeight="1">
      <c r="A21" s="117"/>
      <c r="B21" s="127"/>
      <c r="C21" s="128" t="s">
        <v>82</v>
      </c>
      <c r="D21" s="128" t="s">
        <v>83</v>
      </c>
      <c r="E21" s="129" t="s">
        <v>54</v>
      </c>
      <c r="F21" s="130">
        <v>31000</v>
      </c>
      <c r="G21" s="131">
        <v>32</v>
      </c>
      <c r="H21" s="112" t="s">
        <v>33</v>
      </c>
      <c r="I21" s="132">
        <v>71.8</v>
      </c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18"/>
      <c r="V21" s="128" t="s">
        <v>57</v>
      </c>
      <c r="W21" s="137">
        <v>70</v>
      </c>
      <c r="X21" s="182"/>
      <c r="Y21" s="139">
        <v>35</v>
      </c>
      <c r="Z21" s="138">
        <v>2450</v>
      </c>
      <c r="AA21" s="107"/>
      <c r="AB21" s="114"/>
      <c r="AC21" s="98">
        <v>1</v>
      </c>
      <c r="AD21" s="18"/>
      <c r="AE21" s="84"/>
      <c r="AF21" s="19"/>
      <c r="AG21" s="89"/>
      <c r="AH21" s="200">
        <v>34.12</v>
      </c>
      <c r="AI21" s="14"/>
    </row>
    <row r="22" spans="1:35" s="1" customFormat="1" ht="20.25" customHeight="1">
      <c r="A22" s="117"/>
      <c r="B22" s="127"/>
      <c r="C22" s="128" t="s">
        <v>109</v>
      </c>
      <c r="D22" s="128" t="s">
        <v>127</v>
      </c>
      <c r="E22" s="129" t="s">
        <v>54</v>
      </c>
      <c r="F22" s="130">
        <v>33830</v>
      </c>
      <c r="G22" s="131">
        <v>24</v>
      </c>
      <c r="H22" s="112" t="s">
        <v>33</v>
      </c>
      <c r="I22" s="132">
        <v>70.4</v>
      </c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18"/>
      <c r="V22" s="128" t="s">
        <v>74</v>
      </c>
      <c r="W22" s="137">
        <v>70</v>
      </c>
      <c r="X22" s="203"/>
      <c r="Y22" s="139">
        <v>33</v>
      </c>
      <c r="Z22" s="138">
        <v>2310</v>
      </c>
      <c r="AA22" s="107"/>
      <c r="AB22" s="114"/>
      <c r="AC22" s="98">
        <v>2</v>
      </c>
      <c r="AD22" s="18"/>
      <c r="AE22" s="84"/>
      <c r="AF22" s="19"/>
      <c r="AG22" s="89"/>
      <c r="AH22" s="200">
        <v>32.81</v>
      </c>
      <c r="AI22" s="14"/>
    </row>
    <row r="23" spans="1:35" s="1" customFormat="1" ht="20.25" customHeight="1">
      <c r="A23" s="117"/>
      <c r="B23" s="127"/>
      <c r="C23" s="128" t="s">
        <v>126</v>
      </c>
      <c r="D23" s="128" t="s">
        <v>64</v>
      </c>
      <c r="E23" s="129" t="s">
        <v>54</v>
      </c>
      <c r="F23" s="130">
        <v>34179</v>
      </c>
      <c r="G23" s="131">
        <v>23</v>
      </c>
      <c r="H23" s="112" t="s">
        <v>33</v>
      </c>
      <c r="I23" s="132">
        <v>58.3</v>
      </c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18"/>
      <c r="V23" s="128" t="s">
        <v>112</v>
      </c>
      <c r="W23" s="137">
        <v>57.5</v>
      </c>
      <c r="X23" s="204"/>
      <c r="Y23" s="113">
        <v>30</v>
      </c>
      <c r="Z23" s="138">
        <v>1725</v>
      </c>
      <c r="AA23" s="107"/>
      <c r="AB23" s="114"/>
      <c r="AC23" s="98">
        <v>3</v>
      </c>
      <c r="AD23" s="18"/>
      <c r="AE23" s="84"/>
      <c r="AF23" s="19"/>
      <c r="AG23" s="89"/>
      <c r="AH23" s="200">
        <v>29.59</v>
      </c>
      <c r="AI23" s="14"/>
    </row>
    <row r="24" spans="1:35" s="1" customFormat="1" ht="20.25" customHeight="1">
      <c r="A24" s="117"/>
      <c r="B24" s="127"/>
      <c r="C24" s="201" t="s">
        <v>161</v>
      </c>
      <c r="D24" s="128" t="s">
        <v>156</v>
      </c>
      <c r="E24" s="202" t="s">
        <v>54</v>
      </c>
      <c r="F24" s="130">
        <v>34210</v>
      </c>
      <c r="G24" s="131">
        <v>23</v>
      </c>
      <c r="H24" s="112" t="s">
        <v>33</v>
      </c>
      <c r="I24" s="132">
        <v>76.3</v>
      </c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18"/>
      <c r="V24" s="128" t="s">
        <v>159</v>
      </c>
      <c r="W24" s="137">
        <v>75</v>
      </c>
      <c r="X24" s="183"/>
      <c r="Y24" s="113">
        <v>30</v>
      </c>
      <c r="Z24" s="138">
        <v>2250</v>
      </c>
      <c r="AA24" s="107"/>
      <c r="AB24" s="114"/>
      <c r="AC24" s="98">
        <v>4</v>
      </c>
      <c r="AD24" s="18"/>
      <c r="AE24" s="84"/>
      <c r="AF24" s="19"/>
      <c r="AG24" s="89"/>
      <c r="AH24" s="200">
        <v>29.49</v>
      </c>
      <c r="AI24" s="14"/>
    </row>
    <row r="25" spans="1:35" s="1" customFormat="1" ht="20.25" customHeight="1">
      <c r="A25" s="117"/>
      <c r="B25" s="127"/>
      <c r="C25" s="128" t="s">
        <v>79</v>
      </c>
      <c r="D25" s="128" t="s">
        <v>80</v>
      </c>
      <c r="E25" s="129" t="s">
        <v>54</v>
      </c>
      <c r="F25" s="130">
        <v>30238</v>
      </c>
      <c r="G25" s="131">
        <v>34</v>
      </c>
      <c r="H25" s="112" t="s">
        <v>33</v>
      </c>
      <c r="I25" s="132">
        <v>67.3</v>
      </c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18"/>
      <c r="V25" s="128" t="s">
        <v>112</v>
      </c>
      <c r="W25" s="137">
        <v>65</v>
      </c>
      <c r="X25" s="183"/>
      <c r="Y25" s="113">
        <v>26</v>
      </c>
      <c r="Z25" s="138">
        <v>1690</v>
      </c>
      <c r="AA25" s="107"/>
      <c r="AB25" s="114"/>
      <c r="AC25" s="98">
        <v>5</v>
      </c>
      <c r="AD25" s="18"/>
      <c r="AE25" s="84"/>
      <c r="AF25" s="19"/>
      <c r="AG25" s="89"/>
      <c r="AH25" s="200">
        <v>25.11</v>
      </c>
      <c r="AI25" s="14"/>
    </row>
    <row r="26" spans="1:35" s="1" customFormat="1" ht="20.25" customHeight="1">
      <c r="A26" s="117"/>
      <c r="B26" s="127"/>
      <c r="C26" s="128" t="s">
        <v>162</v>
      </c>
      <c r="D26" s="128" t="s">
        <v>163</v>
      </c>
      <c r="E26" s="129" t="s">
        <v>54</v>
      </c>
      <c r="F26" s="130">
        <v>33671</v>
      </c>
      <c r="G26" s="131">
        <v>25</v>
      </c>
      <c r="H26" s="112" t="s">
        <v>33</v>
      </c>
      <c r="I26" s="132">
        <v>80.8</v>
      </c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18"/>
      <c r="V26" s="128" t="s">
        <v>62</v>
      </c>
      <c r="W26" s="137">
        <v>80</v>
      </c>
      <c r="X26" s="183"/>
      <c r="Y26" s="113">
        <v>22</v>
      </c>
      <c r="Z26" s="138">
        <v>1760</v>
      </c>
      <c r="AA26" s="107"/>
      <c r="AB26" s="114"/>
      <c r="AC26" s="98">
        <v>6</v>
      </c>
      <c r="AD26" s="18"/>
      <c r="AE26" s="84"/>
      <c r="AF26" s="19"/>
      <c r="AG26" s="89"/>
      <c r="AH26" s="200">
        <v>21.78</v>
      </c>
      <c r="AI26" s="14"/>
    </row>
    <row r="27" spans="1:35" s="1" customFormat="1" ht="20.25" customHeight="1">
      <c r="A27" s="117"/>
      <c r="B27" s="127"/>
      <c r="C27" s="128" t="s">
        <v>107</v>
      </c>
      <c r="D27" s="136" t="s">
        <v>118</v>
      </c>
      <c r="E27" s="129" t="s">
        <v>54</v>
      </c>
      <c r="F27" s="130">
        <v>33997</v>
      </c>
      <c r="G27" s="131">
        <v>24</v>
      </c>
      <c r="H27" s="112" t="s">
        <v>33</v>
      </c>
      <c r="I27" s="132">
        <v>83.5</v>
      </c>
      <c r="J27" s="13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18"/>
      <c r="V27" s="128" t="s">
        <v>62</v>
      </c>
      <c r="W27" s="137">
        <v>82.5</v>
      </c>
      <c r="X27" s="151"/>
      <c r="Y27" s="139">
        <v>22</v>
      </c>
      <c r="Z27" s="138">
        <v>1815</v>
      </c>
      <c r="AA27" s="107"/>
      <c r="AB27" s="114"/>
      <c r="AC27" s="98">
        <v>7</v>
      </c>
      <c r="AD27" s="18"/>
      <c r="AE27" s="84"/>
      <c r="AF27" s="19"/>
      <c r="AG27" s="89"/>
      <c r="AH27" s="200">
        <v>21.74</v>
      </c>
      <c r="AI27" s="14"/>
    </row>
    <row r="28" spans="1:35" s="1" customFormat="1" ht="20.25" customHeight="1">
      <c r="A28" s="117"/>
      <c r="B28" s="127"/>
      <c r="C28" s="128" t="s">
        <v>134</v>
      </c>
      <c r="D28" s="128" t="s">
        <v>135</v>
      </c>
      <c r="E28" s="129" t="s">
        <v>54</v>
      </c>
      <c r="F28" s="130">
        <v>33766</v>
      </c>
      <c r="G28" s="131">
        <v>24</v>
      </c>
      <c r="H28" s="112" t="s">
        <v>33</v>
      </c>
      <c r="I28" s="132">
        <v>63.9</v>
      </c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18"/>
      <c r="V28" s="128" t="s">
        <v>115</v>
      </c>
      <c r="W28" s="137">
        <v>62.5</v>
      </c>
      <c r="X28" s="151"/>
      <c r="Y28" s="139">
        <v>22</v>
      </c>
      <c r="Z28" s="138">
        <v>1375</v>
      </c>
      <c r="AA28" s="107"/>
      <c r="AB28" s="114"/>
      <c r="AC28" s="98">
        <v>8</v>
      </c>
      <c r="AD28" s="18"/>
      <c r="AE28" s="84"/>
      <c r="AF28" s="19"/>
      <c r="AG28" s="89"/>
      <c r="AH28" s="200">
        <v>21.52</v>
      </c>
      <c r="AI28" s="14"/>
    </row>
    <row r="29" spans="1:35" s="1" customFormat="1" ht="20.25" customHeight="1">
      <c r="A29" s="117"/>
      <c r="B29" s="127"/>
      <c r="C29" s="128" t="s">
        <v>164</v>
      </c>
      <c r="D29" s="128" t="s">
        <v>165</v>
      </c>
      <c r="E29" s="129" t="s">
        <v>54</v>
      </c>
      <c r="F29" s="130">
        <v>32956</v>
      </c>
      <c r="G29" s="131">
        <v>27</v>
      </c>
      <c r="H29" s="112" t="s">
        <v>33</v>
      </c>
      <c r="I29" s="132">
        <v>80.9</v>
      </c>
      <c r="J29" s="13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18"/>
      <c r="V29" s="128" t="s">
        <v>201</v>
      </c>
      <c r="W29" s="137">
        <v>80</v>
      </c>
      <c r="X29" s="151"/>
      <c r="Y29" s="139">
        <v>5</v>
      </c>
      <c r="Z29" s="138">
        <v>400</v>
      </c>
      <c r="AA29" s="107"/>
      <c r="AB29" s="114"/>
      <c r="AC29" s="98">
        <v>9</v>
      </c>
      <c r="AD29" s="18"/>
      <c r="AE29" s="84"/>
      <c r="AF29" s="19"/>
      <c r="AG29" s="89"/>
      <c r="AH29" s="200">
        <v>4.94</v>
      </c>
      <c r="AI29" s="14"/>
    </row>
    <row r="30" spans="1:35" s="1" customFormat="1" ht="20.25" customHeight="1">
      <c r="A30" s="117"/>
      <c r="B30" s="409" t="s">
        <v>184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1"/>
    </row>
    <row r="31" spans="1:35" s="1" customFormat="1" ht="20.25" customHeight="1">
      <c r="A31" s="117"/>
      <c r="B31" s="234"/>
      <c r="C31" s="128" t="s">
        <v>55</v>
      </c>
      <c r="D31" s="128" t="s">
        <v>56</v>
      </c>
      <c r="E31" s="129" t="s">
        <v>54</v>
      </c>
      <c r="F31" s="130">
        <v>26127</v>
      </c>
      <c r="G31" s="131">
        <v>45</v>
      </c>
      <c r="H31" s="112" t="s">
        <v>53</v>
      </c>
      <c r="I31" s="132">
        <v>72.4</v>
      </c>
      <c r="J31" s="132"/>
      <c r="K31" s="15"/>
      <c r="L31" s="15"/>
      <c r="M31" s="16"/>
      <c r="N31" s="79"/>
      <c r="O31" s="15"/>
      <c r="P31" s="80"/>
      <c r="Q31" s="21"/>
      <c r="R31" s="15"/>
      <c r="S31" s="81"/>
      <c r="T31" s="17"/>
      <c r="U31" s="97"/>
      <c r="V31" s="128" t="s">
        <v>57</v>
      </c>
      <c r="W31" s="137">
        <v>70</v>
      </c>
      <c r="X31" s="139"/>
      <c r="Y31" s="208">
        <v>37</v>
      </c>
      <c r="Z31" s="174">
        <v>2590</v>
      </c>
      <c r="AA31" s="138"/>
      <c r="AB31" s="107"/>
      <c r="AC31" s="185">
        <v>1</v>
      </c>
      <c r="AD31" s="98"/>
      <c r="AE31" s="18"/>
      <c r="AF31" s="84"/>
      <c r="AG31" s="19"/>
      <c r="AH31" s="209">
        <v>35.77</v>
      </c>
      <c r="AI31" s="199"/>
    </row>
    <row r="32" spans="1:35" s="1" customFormat="1" ht="20.25" customHeight="1">
      <c r="A32" s="117"/>
      <c r="B32" s="127"/>
      <c r="C32" s="134" t="s">
        <v>59</v>
      </c>
      <c r="D32" s="134" t="s">
        <v>60</v>
      </c>
      <c r="E32" s="135" t="s">
        <v>54</v>
      </c>
      <c r="F32" s="133">
        <v>23615</v>
      </c>
      <c r="G32" s="131">
        <v>52</v>
      </c>
      <c r="H32" s="112" t="s">
        <v>53</v>
      </c>
      <c r="I32" s="132">
        <v>72.3</v>
      </c>
      <c r="J32" s="132"/>
      <c r="K32" s="13"/>
      <c r="L32" s="12"/>
      <c r="M32" s="13"/>
      <c r="N32" s="12"/>
      <c r="O32" s="13"/>
      <c r="P32" s="12"/>
      <c r="Q32" s="13"/>
      <c r="R32" s="12"/>
      <c r="S32" s="13"/>
      <c r="T32" s="12"/>
      <c r="U32" s="13"/>
      <c r="V32" s="128" t="s">
        <v>57</v>
      </c>
      <c r="W32" s="137">
        <v>70</v>
      </c>
      <c r="X32" s="151"/>
      <c r="Y32" s="135">
        <v>35</v>
      </c>
      <c r="Z32" s="139">
        <v>2450</v>
      </c>
      <c r="AA32" s="138"/>
      <c r="AB32" s="107"/>
      <c r="AC32" s="185">
        <v>2</v>
      </c>
      <c r="AD32" s="98"/>
      <c r="AE32" s="18"/>
      <c r="AF32" s="84"/>
      <c r="AG32" s="19"/>
      <c r="AH32" s="209">
        <v>33.89</v>
      </c>
      <c r="AI32" s="199"/>
    </row>
    <row r="33" spans="1:35" s="1" customFormat="1" ht="20.25" customHeight="1">
      <c r="A33" s="117"/>
      <c r="B33" s="127"/>
      <c r="C33" s="205" t="s">
        <v>109</v>
      </c>
      <c r="D33" s="128" t="s">
        <v>58</v>
      </c>
      <c r="E33" s="129" t="s">
        <v>54</v>
      </c>
      <c r="F33" s="130">
        <v>24323</v>
      </c>
      <c r="G33" s="131">
        <v>50</v>
      </c>
      <c r="H33" s="112" t="s">
        <v>53</v>
      </c>
      <c r="I33" s="132">
        <v>80.4</v>
      </c>
      <c r="J33" s="132"/>
      <c r="K33" s="15"/>
      <c r="L33" s="15"/>
      <c r="M33" s="16"/>
      <c r="N33" s="79"/>
      <c r="O33" s="15"/>
      <c r="P33" s="80"/>
      <c r="Q33" s="21"/>
      <c r="R33" s="15"/>
      <c r="S33" s="81"/>
      <c r="T33" s="17"/>
      <c r="U33" s="97"/>
      <c r="V33" s="128" t="s">
        <v>74</v>
      </c>
      <c r="W33" s="137">
        <v>80</v>
      </c>
      <c r="X33" s="151"/>
      <c r="Y33" s="113">
        <v>33</v>
      </c>
      <c r="Z33" s="113">
        <v>2640</v>
      </c>
      <c r="AA33" s="138"/>
      <c r="AB33" s="107"/>
      <c r="AC33" s="185">
        <v>3</v>
      </c>
      <c r="AD33" s="98"/>
      <c r="AE33" s="18"/>
      <c r="AF33" s="84"/>
      <c r="AG33" s="19"/>
      <c r="AH33" s="209">
        <v>32.84</v>
      </c>
      <c r="AI33" s="199"/>
    </row>
    <row r="34" spans="1:35" s="1" customFormat="1" ht="20.25" customHeight="1">
      <c r="A34" s="117"/>
      <c r="B34" s="127"/>
      <c r="C34" s="128" t="s">
        <v>113</v>
      </c>
      <c r="D34" s="128" t="s">
        <v>114</v>
      </c>
      <c r="E34" s="129" t="s">
        <v>54</v>
      </c>
      <c r="F34" s="130">
        <v>27601</v>
      </c>
      <c r="G34" s="131">
        <v>41</v>
      </c>
      <c r="H34" s="112" t="s">
        <v>53</v>
      </c>
      <c r="I34" s="132">
        <v>73.75</v>
      </c>
      <c r="J34" s="132"/>
      <c r="K34" s="15"/>
      <c r="L34" s="15"/>
      <c r="M34" s="16"/>
      <c r="N34" s="79"/>
      <c r="O34" s="15"/>
      <c r="P34" s="80"/>
      <c r="Q34" s="21"/>
      <c r="R34" s="15"/>
      <c r="S34" s="81"/>
      <c r="T34" s="17"/>
      <c r="U34" s="97"/>
      <c r="V34" s="128" t="s">
        <v>115</v>
      </c>
      <c r="W34" s="137">
        <v>72.5</v>
      </c>
      <c r="X34" s="151"/>
      <c r="Y34" s="139">
        <v>23</v>
      </c>
      <c r="Z34" s="139">
        <v>1667.5</v>
      </c>
      <c r="AA34" s="138"/>
      <c r="AB34" s="107"/>
      <c r="AC34" s="185">
        <v>4</v>
      </c>
      <c r="AD34" s="98"/>
      <c r="AE34" s="18"/>
      <c r="AF34" s="84"/>
      <c r="AG34" s="19"/>
      <c r="AH34" s="209">
        <v>22.61</v>
      </c>
      <c r="AI34" s="199"/>
    </row>
    <row r="35" spans="1:35" s="1" customFormat="1" ht="20.25" customHeight="1">
      <c r="A35" s="117"/>
      <c r="B35" s="127"/>
      <c r="C35" s="134" t="s">
        <v>166</v>
      </c>
      <c r="D35" s="134" t="s">
        <v>167</v>
      </c>
      <c r="E35" s="129" t="s">
        <v>54</v>
      </c>
      <c r="F35" s="130">
        <v>25727</v>
      </c>
      <c r="G35" s="131">
        <v>46</v>
      </c>
      <c r="H35" s="112" t="s">
        <v>53</v>
      </c>
      <c r="I35" s="132">
        <v>66.6</v>
      </c>
      <c r="J35" s="132"/>
      <c r="K35" s="13"/>
      <c r="L35" s="12"/>
      <c r="M35" s="13"/>
      <c r="N35" s="12"/>
      <c r="O35" s="13"/>
      <c r="P35" s="12"/>
      <c r="Q35" s="13"/>
      <c r="R35" s="12"/>
      <c r="S35" s="13"/>
      <c r="T35" s="12"/>
      <c r="U35" s="13"/>
      <c r="V35" s="128" t="s">
        <v>115</v>
      </c>
      <c r="W35" s="137">
        <v>65</v>
      </c>
      <c r="X35" s="151"/>
      <c r="Y35" s="139">
        <v>23</v>
      </c>
      <c r="Z35" s="139">
        <v>1495</v>
      </c>
      <c r="AA35" s="138"/>
      <c r="AB35" s="107"/>
      <c r="AC35" s="185">
        <v>5</v>
      </c>
      <c r="AD35" s="98"/>
      <c r="AE35" s="18"/>
      <c r="AF35" s="84"/>
      <c r="AG35" s="19"/>
      <c r="AH35" s="209">
        <v>22.45</v>
      </c>
      <c r="AI35" s="199"/>
    </row>
    <row r="36" spans="1:35" s="1" customFormat="1" ht="20.25" customHeight="1">
      <c r="A36" s="117"/>
      <c r="B36" s="127"/>
      <c r="C36" s="128" t="s">
        <v>168</v>
      </c>
      <c r="D36" s="206" t="s">
        <v>169</v>
      </c>
      <c r="E36" s="207" t="s">
        <v>54</v>
      </c>
      <c r="F36" s="130">
        <v>23861</v>
      </c>
      <c r="G36" s="131">
        <v>52</v>
      </c>
      <c r="H36" s="112" t="s">
        <v>53</v>
      </c>
      <c r="I36" s="132">
        <v>76.8</v>
      </c>
      <c r="J36" s="132"/>
      <c r="K36" s="15"/>
      <c r="L36" s="15"/>
      <c r="M36" s="16"/>
      <c r="N36" s="79"/>
      <c r="O36" s="15"/>
      <c r="P36" s="80"/>
      <c r="Q36" s="21"/>
      <c r="R36" s="15"/>
      <c r="S36" s="81"/>
      <c r="T36" s="17"/>
      <c r="U36" s="97"/>
      <c r="V36" s="128" t="s">
        <v>74</v>
      </c>
      <c r="W36" s="137">
        <v>75</v>
      </c>
      <c r="X36" s="151"/>
      <c r="Y36" s="139">
        <v>19</v>
      </c>
      <c r="Z36" s="113">
        <v>1425</v>
      </c>
      <c r="AA36" s="138"/>
      <c r="AB36" s="107"/>
      <c r="AC36" s="185">
        <v>6</v>
      </c>
      <c r="AD36" s="98"/>
      <c r="AE36" s="18"/>
      <c r="AF36" s="84"/>
      <c r="AG36" s="19"/>
      <c r="AH36" s="209">
        <v>18.55</v>
      </c>
      <c r="AI36" s="199"/>
    </row>
    <row r="37" spans="1:35" s="1" customFormat="1" ht="20.25" customHeight="1">
      <c r="A37" s="117"/>
      <c r="B37" s="127"/>
      <c r="C37" s="128" t="s">
        <v>170</v>
      </c>
      <c r="D37" s="128" t="s">
        <v>171</v>
      </c>
      <c r="E37" s="129" t="s">
        <v>54</v>
      </c>
      <c r="F37" s="130">
        <v>26742</v>
      </c>
      <c r="G37" s="131">
        <v>44</v>
      </c>
      <c r="H37" s="112" t="s">
        <v>53</v>
      </c>
      <c r="I37" s="132">
        <v>81.5</v>
      </c>
      <c r="J37" s="13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8" t="s">
        <v>160</v>
      </c>
      <c r="W37" s="137">
        <v>80</v>
      </c>
      <c r="X37" s="151"/>
      <c r="Y37" s="113">
        <v>15</v>
      </c>
      <c r="Z37" s="139">
        <v>1200</v>
      </c>
      <c r="AA37" s="138"/>
      <c r="AB37" s="107"/>
      <c r="AC37" s="185">
        <v>7</v>
      </c>
      <c r="AD37" s="98"/>
      <c r="AE37" s="18"/>
      <c r="AF37" s="84"/>
      <c r="AG37" s="19"/>
      <c r="AH37" s="209">
        <v>14.72</v>
      </c>
      <c r="AI37" s="199"/>
    </row>
    <row r="38" spans="1:35" s="1" customFormat="1" ht="20.25" customHeight="1">
      <c r="A38" s="117"/>
      <c r="B38" s="127"/>
      <c r="C38" s="128" t="s">
        <v>128</v>
      </c>
      <c r="D38" s="128" t="s">
        <v>172</v>
      </c>
      <c r="E38" s="129" t="s">
        <v>54</v>
      </c>
      <c r="F38" s="130">
        <v>20507</v>
      </c>
      <c r="G38" s="131">
        <v>61</v>
      </c>
      <c r="H38" s="112" t="s">
        <v>53</v>
      </c>
      <c r="I38" s="132">
        <v>74.2</v>
      </c>
      <c r="J38" s="132"/>
      <c r="K38" s="15"/>
      <c r="L38" s="15"/>
      <c r="M38" s="16"/>
      <c r="N38" s="79"/>
      <c r="O38" s="15"/>
      <c r="P38" s="80"/>
      <c r="Q38" s="21"/>
      <c r="R38" s="15"/>
      <c r="S38" s="81"/>
      <c r="T38" s="17"/>
      <c r="U38" s="97"/>
      <c r="V38" s="128" t="s">
        <v>74</v>
      </c>
      <c r="W38" s="137">
        <v>72.5</v>
      </c>
      <c r="X38" s="151"/>
      <c r="Y38" s="113">
        <v>13</v>
      </c>
      <c r="Z38" s="113">
        <v>942.5</v>
      </c>
      <c r="AA38" s="138"/>
      <c r="AB38" s="107"/>
      <c r="AC38" s="185">
        <v>8</v>
      </c>
      <c r="AD38" s="98"/>
      <c r="AE38" s="18"/>
      <c r="AF38" s="84"/>
      <c r="AG38" s="19"/>
      <c r="AH38" s="209">
        <v>12.7</v>
      </c>
      <c r="AI38" s="199"/>
    </row>
    <row r="39" spans="1:35" s="1" customFormat="1" ht="20.25" customHeight="1">
      <c r="A39" s="117"/>
      <c r="B39" s="369" t="s">
        <v>186</v>
      </c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1"/>
    </row>
    <row r="40" spans="1:35" s="1" customFormat="1" ht="20.25" customHeight="1">
      <c r="A40" s="117"/>
      <c r="B40" s="127"/>
      <c r="C40" s="238" t="s">
        <v>187</v>
      </c>
      <c r="D40" s="173" t="s">
        <v>188</v>
      </c>
      <c r="E40" s="207" t="s">
        <v>54</v>
      </c>
      <c r="F40" s="239">
        <v>26910</v>
      </c>
      <c r="G40" s="131">
        <v>43</v>
      </c>
      <c r="H40" s="112" t="s">
        <v>53</v>
      </c>
      <c r="I40" s="132"/>
      <c r="J40" s="220"/>
      <c r="K40" s="221"/>
      <c r="L40" s="221"/>
      <c r="M40" s="222"/>
      <c r="N40" s="223"/>
      <c r="O40" s="221"/>
      <c r="P40" s="224"/>
      <c r="Q40" s="225"/>
      <c r="R40" s="221"/>
      <c r="S40" s="226"/>
      <c r="T40" s="227"/>
      <c r="U40" s="228"/>
      <c r="V40" s="205" t="s">
        <v>52</v>
      </c>
      <c r="W40" s="236">
        <v>30</v>
      </c>
      <c r="X40" s="151"/>
      <c r="Y40" s="215">
        <v>25</v>
      </c>
      <c r="Z40" s="109">
        <v>612.5</v>
      </c>
      <c r="AA40" s="229"/>
      <c r="AB40" s="230"/>
      <c r="AC40" s="237">
        <v>1</v>
      </c>
      <c r="AD40" s="231"/>
      <c r="AE40" s="197"/>
      <c r="AF40" s="232"/>
      <c r="AG40" s="197"/>
      <c r="AH40" s="235"/>
      <c r="AI40" s="233"/>
    </row>
    <row r="41" spans="1:35" s="1" customFormat="1" ht="20.25" customHeight="1">
      <c r="A41" s="117"/>
      <c r="B41" s="369" t="s">
        <v>185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1"/>
    </row>
    <row r="42" spans="1:36" s="1" customFormat="1" ht="20.25" customHeight="1">
      <c r="A42" s="117"/>
      <c r="B42" s="195"/>
      <c r="C42" s="128" t="s">
        <v>174</v>
      </c>
      <c r="D42" s="128" t="s">
        <v>175</v>
      </c>
      <c r="E42" s="129" t="s">
        <v>182</v>
      </c>
      <c r="F42" s="130">
        <v>34884</v>
      </c>
      <c r="G42" s="98">
        <v>21</v>
      </c>
      <c r="H42" s="112" t="s">
        <v>45</v>
      </c>
      <c r="I42" s="127">
        <v>48.8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28" t="s">
        <v>183</v>
      </c>
      <c r="W42" s="214">
        <v>22.5</v>
      </c>
      <c r="X42" s="211"/>
      <c r="Y42" s="113">
        <v>36</v>
      </c>
      <c r="Z42" s="113">
        <v>810</v>
      </c>
      <c r="AA42" s="196"/>
      <c r="AB42" s="196"/>
      <c r="AC42" s="217">
        <v>1</v>
      </c>
      <c r="AD42" s="196"/>
      <c r="AE42" s="196"/>
      <c r="AF42" s="196"/>
      <c r="AG42" s="196"/>
      <c r="AH42" s="218">
        <v>16.62</v>
      </c>
      <c r="AI42" s="218"/>
      <c r="AJ42" s="219"/>
    </row>
    <row r="43" spans="1:36" s="1" customFormat="1" ht="20.25" customHeight="1">
      <c r="A43" s="117"/>
      <c r="B43" s="195"/>
      <c r="C43" s="128" t="s">
        <v>176</v>
      </c>
      <c r="D43" s="128" t="s">
        <v>177</v>
      </c>
      <c r="E43" s="129" t="s">
        <v>182</v>
      </c>
      <c r="F43" s="130">
        <v>18379</v>
      </c>
      <c r="G43" s="98">
        <v>67</v>
      </c>
      <c r="H43" s="210" t="s">
        <v>53</v>
      </c>
      <c r="I43" s="98">
        <v>46.1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28" t="s">
        <v>52</v>
      </c>
      <c r="W43" s="214">
        <v>22.5</v>
      </c>
      <c r="X43" s="212"/>
      <c r="Y43" s="113">
        <v>32</v>
      </c>
      <c r="Z43" s="113">
        <v>720</v>
      </c>
      <c r="AA43" s="196"/>
      <c r="AB43" s="196"/>
      <c r="AC43" s="217">
        <v>2</v>
      </c>
      <c r="AD43" s="196"/>
      <c r="AE43" s="196"/>
      <c r="AF43" s="196"/>
      <c r="AG43" s="196"/>
      <c r="AH43" s="218">
        <v>15.64</v>
      </c>
      <c r="AI43" s="218"/>
      <c r="AJ43" s="219"/>
    </row>
    <row r="44" spans="1:35" s="1" customFormat="1" ht="20.25" customHeight="1">
      <c r="A44" s="117"/>
      <c r="B44" s="127"/>
      <c r="C44" s="128" t="s">
        <v>178</v>
      </c>
      <c r="D44" s="128" t="s">
        <v>179</v>
      </c>
      <c r="E44" s="129" t="s">
        <v>182</v>
      </c>
      <c r="F44" s="130">
        <v>34800</v>
      </c>
      <c r="G44" s="131">
        <v>22</v>
      </c>
      <c r="H44" s="112" t="s">
        <v>45</v>
      </c>
      <c r="I44" s="127">
        <v>52.6</v>
      </c>
      <c r="J44" s="141"/>
      <c r="K44" s="141"/>
      <c r="L44" s="142"/>
      <c r="M44" s="143"/>
      <c r="N44" s="141"/>
      <c r="O44" s="144"/>
      <c r="P44" s="145"/>
      <c r="Q44" s="141"/>
      <c r="R44" s="146"/>
      <c r="S44" s="147"/>
      <c r="T44" s="128"/>
      <c r="U44" s="148"/>
      <c r="V44" s="173" t="s">
        <v>159</v>
      </c>
      <c r="W44" s="214">
        <v>25</v>
      </c>
      <c r="X44" s="213"/>
      <c r="Y44" s="215">
        <v>31</v>
      </c>
      <c r="Z44" s="216">
        <v>775</v>
      </c>
      <c r="AA44" s="107"/>
      <c r="AB44" s="114"/>
      <c r="AC44" s="98">
        <v>3</v>
      </c>
      <c r="AD44" s="18"/>
      <c r="AE44" s="84"/>
      <c r="AF44" s="19"/>
      <c r="AG44" s="89"/>
      <c r="AH44" s="184">
        <v>14.73</v>
      </c>
      <c r="AI44" s="14"/>
    </row>
    <row r="45" spans="1:35" s="1" customFormat="1" ht="20.25" customHeight="1">
      <c r="A45" s="117"/>
      <c r="B45" s="127"/>
      <c r="C45" s="128" t="s">
        <v>116</v>
      </c>
      <c r="D45" s="128" t="s">
        <v>117</v>
      </c>
      <c r="E45" s="129" t="s">
        <v>182</v>
      </c>
      <c r="F45" s="130">
        <v>23046</v>
      </c>
      <c r="G45" s="131">
        <v>54</v>
      </c>
      <c r="H45" s="210" t="s">
        <v>53</v>
      </c>
      <c r="I45" s="140">
        <v>57.4</v>
      </c>
      <c r="J45" s="164"/>
      <c r="K45" s="164"/>
      <c r="L45" s="165"/>
      <c r="M45" s="166"/>
      <c r="N45" s="164"/>
      <c r="O45" s="167"/>
      <c r="P45" s="168"/>
      <c r="Q45" s="164"/>
      <c r="R45" s="169"/>
      <c r="S45" s="170"/>
      <c r="T45" s="171"/>
      <c r="U45" s="172"/>
      <c r="V45" s="173" t="s">
        <v>115</v>
      </c>
      <c r="W45" s="214">
        <v>27.5</v>
      </c>
      <c r="X45" s="213"/>
      <c r="Y45" s="215">
        <v>28</v>
      </c>
      <c r="Z45" s="216">
        <v>770</v>
      </c>
      <c r="AA45" s="107"/>
      <c r="AB45" s="114"/>
      <c r="AC45" s="98">
        <v>4</v>
      </c>
      <c r="AD45" s="18"/>
      <c r="AE45" s="84"/>
      <c r="AF45" s="19"/>
      <c r="AG45" s="89"/>
      <c r="AH45" s="184">
        <v>13.41</v>
      </c>
      <c r="AI45" s="14"/>
    </row>
    <row r="46" spans="1:35" s="1" customFormat="1" ht="20.25" customHeight="1">
      <c r="A46" s="117"/>
      <c r="B46" s="127"/>
      <c r="C46" s="134" t="s">
        <v>180</v>
      </c>
      <c r="D46" s="134" t="s">
        <v>181</v>
      </c>
      <c r="E46" s="129" t="s">
        <v>182</v>
      </c>
      <c r="F46" s="133">
        <v>34482</v>
      </c>
      <c r="G46" s="131">
        <v>22</v>
      </c>
      <c r="H46" s="112" t="s">
        <v>45</v>
      </c>
      <c r="I46" s="132">
        <v>68.9</v>
      </c>
      <c r="J46" s="13"/>
      <c r="K46" s="12"/>
      <c r="L46" s="13"/>
      <c r="M46" s="12"/>
      <c r="N46" s="13"/>
      <c r="O46" s="12"/>
      <c r="P46" s="13"/>
      <c r="Q46" s="12"/>
      <c r="R46" s="13"/>
      <c r="S46" s="12"/>
      <c r="T46" s="13"/>
      <c r="U46" s="118"/>
      <c r="V46" s="173" t="s">
        <v>108</v>
      </c>
      <c r="W46" s="214">
        <v>32.5</v>
      </c>
      <c r="X46" s="213"/>
      <c r="Y46" s="215">
        <v>25</v>
      </c>
      <c r="Z46" s="216">
        <v>812.5</v>
      </c>
      <c r="AA46" s="107"/>
      <c r="AB46" s="114"/>
      <c r="AC46" s="98">
        <v>5</v>
      </c>
      <c r="AD46" s="18"/>
      <c r="AE46" s="84"/>
      <c r="AF46" s="19"/>
      <c r="AG46" s="89"/>
      <c r="AH46" s="184">
        <v>11.8</v>
      </c>
      <c r="AI46" s="14"/>
    </row>
    <row r="47" spans="1:35" s="1" customFormat="1" ht="20.25" customHeight="1">
      <c r="A47" s="117"/>
      <c r="B47" s="45" t="s">
        <v>27</v>
      </c>
      <c r="C47" s="46"/>
      <c r="D47" s="46"/>
      <c r="E47" s="47"/>
      <c r="F47" s="48"/>
      <c r="G47" s="48"/>
      <c r="H47" s="46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1"/>
      <c r="V47" s="52" t="s">
        <v>28</v>
      </c>
      <c r="W47" s="52" t="s">
        <v>68</v>
      </c>
      <c r="X47" s="53"/>
      <c r="Y47" s="54"/>
      <c r="Z47" s="45" t="s">
        <v>69</v>
      </c>
      <c r="AA47" s="55"/>
      <c r="AB47" s="55"/>
      <c r="AC47" s="56"/>
      <c r="AD47" s="57"/>
      <c r="AE47" s="57"/>
      <c r="AF47" s="58" t="s">
        <v>29</v>
      </c>
      <c r="AG47" s="90"/>
      <c r="AH47" s="59"/>
      <c r="AI47" s="54"/>
    </row>
    <row r="48" spans="1:35" s="1" customFormat="1" ht="20.25" customHeight="1">
      <c r="A48" s="117"/>
      <c r="B48" s="60"/>
      <c r="C48" s="61"/>
      <c r="D48" s="61"/>
      <c r="E48" s="22"/>
      <c r="F48" s="62"/>
      <c r="G48" s="62"/>
      <c r="H48" s="61"/>
      <c r="I48" s="63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391" t="s">
        <v>173</v>
      </c>
      <c r="W48" s="358" t="s">
        <v>111</v>
      </c>
      <c r="X48" s="359"/>
      <c r="Y48" s="360"/>
      <c r="Z48" s="394"/>
      <c r="AA48" s="395"/>
      <c r="AB48" s="395"/>
      <c r="AC48" s="396"/>
      <c r="AD48" s="22"/>
      <c r="AE48" s="22"/>
      <c r="AF48" s="359"/>
      <c r="AG48" s="359"/>
      <c r="AH48" s="359"/>
      <c r="AI48" s="360"/>
    </row>
    <row r="49" spans="1:35" s="1" customFormat="1" ht="20.25" customHeight="1">
      <c r="A49" s="117"/>
      <c r="B49" s="60"/>
      <c r="C49" s="61"/>
      <c r="D49" s="61"/>
      <c r="E49" s="22"/>
      <c r="F49" s="62"/>
      <c r="G49" s="62"/>
      <c r="H49" s="61"/>
      <c r="I49" s="63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392"/>
      <c r="W49" s="361"/>
      <c r="X49" s="359"/>
      <c r="Y49" s="360"/>
      <c r="Z49" s="394"/>
      <c r="AA49" s="395"/>
      <c r="AB49" s="395"/>
      <c r="AC49" s="396"/>
      <c r="AD49" s="22"/>
      <c r="AE49" s="22"/>
      <c r="AF49" s="359"/>
      <c r="AG49" s="359"/>
      <c r="AH49" s="359"/>
      <c r="AI49" s="360"/>
    </row>
    <row r="50" spans="1:35" s="1" customFormat="1" ht="20.25" customHeight="1">
      <c r="A50" s="117"/>
      <c r="B50" s="60"/>
      <c r="C50" s="61"/>
      <c r="D50" s="61"/>
      <c r="E50" s="22"/>
      <c r="F50" s="62"/>
      <c r="G50" s="62"/>
      <c r="H50" s="61"/>
      <c r="I50" s="63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392"/>
      <c r="W50" s="361"/>
      <c r="X50" s="359"/>
      <c r="Y50" s="360"/>
      <c r="Z50" s="394"/>
      <c r="AA50" s="395"/>
      <c r="AB50" s="395"/>
      <c r="AC50" s="396"/>
      <c r="AD50" s="22"/>
      <c r="AE50" s="22"/>
      <c r="AF50" s="359"/>
      <c r="AG50" s="359"/>
      <c r="AH50" s="359"/>
      <c r="AI50" s="360"/>
    </row>
    <row r="51" spans="1:35" s="1" customFormat="1" ht="20.25" customHeight="1" thickBot="1">
      <c r="A51" s="117"/>
      <c r="B51" s="122"/>
      <c r="C51" s="123"/>
      <c r="D51" s="123"/>
      <c r="E51" s="124"/>
      <c r="F51" s="125"/>
      <c r="G51" s="125"/>
      <c r="H51" s="123"/>
      <c r="I51" s="126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393"/>
      <c r="W51" s="362"/>
      <c r="X51" s="359"/>
      <c r="Y51" s="363"/>
      <c r="Z51" s="397"/>
      <c r="AA51" s="395"/>
      <c r="AB51" s="395"/>
      <c r="AC51" s="398"/>
      <c r="AD51" s="22"/>
      <c r="AE51" s="22"/>
      <c r="AF51" s="359"/>
      <c r="AG51" s="359"/>
      <c r="AH51" s="366"/>
      <c r="AI51" s="363"/>
    </row>
    <row r="52" spans="1:35" s="1" customFormat="1" ht="12.75" hidden="1">
      <c r="A52" s="40"/>
      <c r="B52" s="24"/>
      <c r="E52" s="40"/>
      <c r="F52" s="38"/>
      <c r="G52" s="38"/>
      <c r="I52" s="24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  <c r="Z52" s="39"/>
      <c r="AA52" s="39"/>
      <c r="AB52" s="39"/>
      <c r="AC52" s="40"/>
      <c r="AD52" s="40"/>
      <c r="AE52" s="40"/>
      <c r="AF52" s="40"/>
      <c r="AG52" s="86"/>
      <c r="AH52" s="40"/>
      <c r="AI52" s="40"/>
    </row>
    <row r="53" spans="1:35" s="1" customFormat="1" ht="12.75" hidden="1">
      <c r="A53" s="40"/>
      <c r="B53" s="24"/>
      <c r="E53" s="40"/>
      <c r="F53" s="38"/>
      <c r="G53" s="38"/>
      <c r="I53" s="24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2"/>
      <c r="Z53" s="39"/>
      <c r="AA53" s="39"/>
      <c r="AB53" s="39"/>
      <c r="AC53" s="40"/>
      <c r="AD53" s="40"/>
      <c r="AE53" s="40"/>
      <c r="AF53" s="40"/>
      <c r="AG53" s="86"/>
      <c r="AH53" s="40"/>
      <c r="AI53" s="40"/>
    </row>
    <row r="54" spans="1:35" s="1" customFormat="1" ht="12.75">
      <c r="A54" s="40"/>
      <c r="B54" s="24"/>
      <c r="E54" s="40"/>
      <c r="F54" s="38"/>
      <c r="G54" s="38"/>
      <c r="I54" s="24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  <c r="Z54" s="39"/>
      <c r="AA54" s="39"/>
      <c r="AB54" s="39"/>
      <c r="AC54" s="40"/>
      <c r="AD54" s="40"/>
      <c r="AE54" s="40"/>
      <c r="AF54" s="40"/>
      <c r="AG54" s="86"/>
      <c r="AH54" s="40"/>
      <c r="AI54" s="40"/>
    </row>
    <row r="55" spans="1:35" s="1" customFormat="1" ht="12.75">
      <c r="A55" s="40"/>
      <c r="B55" s="24"/>
      <c r="E55" s="40"/>
      <c r="F55" s="38"/>
      <c r="G55" s="38"/>
      <c r="I55" s="24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  <c r="Z55" s="39"/>
      <c r="AA55" s="39"/>
      <c r="AB55" s="39"/>
      <c r="AC55" s="40"/>
      <c r="AD55" s="40"/>
      <c r="AE55" s="40"/>
      <c r="AF55" s="40"/>
      <c r="AG55" s="86"/>
      <c r="AH55" s="40"/>
      <c r="AI55" s="40"/>
    </row>
    <row r="56" spans="1:35" s="1" customFormat="1" ht="12.75">
      <c r="A56" s="40"/>
      <c r="B56" s="24"/>
      <c r="E56" s="40"/>
      <c r="F56" s="38"/>
      <c r="G56" s="38"/>
      <c r="I56" s="24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  <c r="Z56" s="39"/>
      <c r="AA56" s="39"/>
      <c r="AB56" s="39"/>
      <c r="AC56" s="40"/>
      <c r="AD56" s="40"/>
      <c r="AE56" s="40"/>
      <c r="AF56" s="40"/>
      <c r="AG56" s="86"/>
      <c r="AH56" s="40"/>
      <c r="AI56" s="40"/>
    </row>
    <row r="57" spans="1:35" s="1" customFormat="1" ht="12.75">
      <c r="A57" s="40"/>
      <c r="B57" s="24"/>
      <c r="E57" s="40"/>
      <c r="F57" s="38"/>
      <c r="G57" s="38"/>
      <c r="I57" s="24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2"/>
      <c r="Z57" s="39"/>
      <c r="AA57" s="39"/>
      <c r="AB57" s="39"/>
      <c r="AC57" s="40"/>
      <c r="AD57" s="40"/>
      <c r="AE57" s="40"/>
      <c r="AF57" s="40"/>
      <c r="AG57" s="86"/>
      <c r="AH57" s="40"/>
      <c r="AI57" s="40"/>
    </row>
    <row r="58" spans="1:35" s="1" customFormat="1" ht="12.75">
      <c r="A58" s="40"/>
      <c r="B58" s="24"/>
      <c r="E58" s="40"/>
      <c r="F58" s="38"/>
      <c r="G58" s="38"/>
      <c r="I58" s="24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2"/>
      <c r="Z58" s="39"/>
      <c r="AA58" s="39"/>
      <c r="AB58" s="39"/>
      <c r="AC58" s="40"/>
      <c r="AD58" s="40"/>
      <c r="AE58" s="40"/>
      <c r="AF58" s="40"/>
      <c r="AG58" s="86"/>
      <c r="AH58" s="40"/>
      <c r="AI58" s="40"/>
    </row>
    <row r="59" spans="1:35" s="1" customFormat="1" ht="12.75">
      <c r="A59" s="40"/>
      <c r="B59" s="24"/>
      <c r="E59" s="40"/>
      <c r="F59" s="38"/>
      <c r="G59" s="38"/>
      <c r="I59" s="24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2"/>
      <c r="Z59" s="39"/>
      <c r="AA59" s="39"/>
      <c r="AB59" s="39"/>
      <c r="AC59" s="40"/>
      <c r="AD59" s="40"/>
      <c r="AE59" s="40"/>
      <c r="AF59" s="40"/>
      <c r="AG59" s="86"/>
      <c r="AH59" s="40"/>
      <c r="AI59" s="40"/>
    </row>
    <row r="60" spans="1:35" s="1" customFormat="1" ht="12.75">
      <c r="A60" s="40"/>
      <c r="B60" s="24"/>
      <c r="E60" s="40"/>
      <c r="F60" s="38"/>
      <c r="G60" s="38"/>
      <c r="I60" s="24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2"/>
      <c r="Z60" s="39"/>
      <c r="AA60" s="39"/>
      <c r="AB60" s="39"/>
      <c r="AC60" s="40"/>
      <c r="AD60" s="40"/>
      <c r="AE60" s="40"/>
      <c r="AF60" s="40"/>
      <c r="AG60" s="86"/>
      <c r="AH60" s="40"/>
      <c r="AI60" s="40"/>
    </row>
    <row r="61" spans="1:35" s="1" customFormat="1" ht="12.75">
      <c r="A61" s="40"/>
      <c r="B61" s="24"/>
      <c r="E61" s="40"/>
      <c r="F61" s="38"/>
      <c r="G61" s="38"/>
      <c r="I61" s="24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2"/>
      <c r="Z61" s="39"/>
      <c r="AA61" s="39"/>
      <c r="AB61" s="39"/>
      <c r="AC61" s="40"/>
      <c r="AD61" s="40"/>
      <c r="AE61" s="40"/>
      <c r="AF61" s="40"/>
      <c r="AG61" s="86"/>
      <c r="AH61" s="40"/>
      <c r="AI61" s="40"/>
    </row>
    <row r="62" spans="1:35" s="1" customFormat="1" ht="12.75">
      <c r="A62" s="40"/>
      <c r="B62" s="24"/>
      <c r="E62" s="40"/>
      <c r="F62" s="38"/>
      <c r="G62" s="38"/>
      <c r="I62" s="24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2"/>
      <c r="Z62" s="39"/>
      <c r="AA62" s="39"/>
      <c r="AB62" s="39"/>
      <c r="AC62" s="40"/>
      <c r="AD62" s="40"/>
      <c r="AE62" s="40"/>
      <c r="AF62" s="40"/>
      <c r="AG62" s="86"/>
      <c r="AH62" s="40"/>
      <c r="AI62" s="40"/>
    </row>
    <row r="63" spans="1:35" s="1" customFormat="1" ht="12.75">
      <c r="A63" s="40"/>
      <c r="B63" s="24"/>
      <c r="E63" s="40"/>
      <c r="F63" s="38"/>
      <c r="G63" s="38"/>
      <c r="I63" s="24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2"/>
      <c r="Z63" s="39"/>
      <c r="AA63" s="39"/>
      <c r="AB63" s="39"/>
      <c r="AC63" s="40"/>
      <c r="AD63" s="40"/>
      <c r="AE63" s="40"/>
      <c r="AF63" s="40"/>
      <c r="AG63" s="86"/>
      <c r="AH63" s="40"/>
      <c r="AI63" s="40"/>
    </row>
    <row r="64" spans="1:35" s="1" customFormat="1" ht="12.75">
      <c r="A64" s="40"/>
      <c r="B64" s="24"/>
      <c r="E64" s="40"/>
      <c r="F64" s="38"/>
      <c r="G64" s="38"/>
      <c r="I64" s="24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2"/>
      <c r="Z64" s="39"/>
      <c r="AA64" s="39"/>
      <c r="AB64" s="39"/>
      <c r="AC64" s="40"/>
      <c r="AD64" s="40"/>
      <c r="AE64" s="40"/>
      <c r="AF64" s="40"/>
      <c r="AG64" s="86"/>
      <c r="AH64" s="40"/>
      <c r="AI64" s="40"/>
    </row>
    <row r="65" spans="1:35" s="1" customFormat="1" ht="12.75">
      <c r="A65" s="40"/>
      <c r="B65" s="24"/>
      <c r="E65" s="40"/>
      <c r="F65" s="38"/>
      <c r="G65" s="38"/>
      <c r="I65" s="24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2"/>
      <c r="Z65" s="39"/>
      <c r="AA65" s="39"/>
      <c r="AB65" s="39"/>
      <c r="AC65" s="40"/>
      <c r="AD65" s="40"/>
      <c r="AE65" s="40"/>
      <c r="AF65" s="40"/>
      <c r="AG65" s="86"/>
      <c r="AH65" s="40"/>
      <c r="AI65" s="40"/>
    </row>
    <row r="66" spans="1:35" s="1" customFormat="1" ht="12.75">
      <c r="A66" s="40"/>
      <c r="B66" s="24"/>
      <c r="E66" s="40"/>
      <c r="F66" s="38"/>
      <c r="G66" s="38"/>
      <c r="I66" s="24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2"/>
      <c r="Z66" s="39"/>
      <c r="AA66" s="39"/>
      <c r="AB66" s="39"/>
      <c r="AC66" s="40"/>
      <c r="AD66" s="40"/>
      <c r="AE66" s="40"/>
      <c r="AF66" s="40"/>
      <c r="AG66" s="86"/>
      <c r="AH66" s="40"/>
      <c r="AI66" s="40"/>
    </row>
    <row r="67" spans="1:35" s="1" customFormat="1" ht="12.75">
      <c r="A67" s="40"/>
      <c r="B67" s="24"/>
      <c r="E67" s="40"/>
      <c r="F67" s="38"/>
      <c r="G67" s="38"/>
      <c r="I67" s="24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2"/>
      <c r="Z67" s="39"/>
      <c r="AA67" s="39"/>
      <c r="AB67" s="39"/>
      <c r="AC67" s="40"/>
      <c r="AD67" s="40"/>
      <c r="AE67" s="40"/>
      <c r="AF67" s="40"/>
      <c r="AG67" s="86"/>
      <c r="AH67" s="40"/>
      <c r="AI67" s="40"/>
    </row>
    <row r="68" spans="1:35" s="1" customFormat="1" ht="12.75">
      <c r="A68" s="40"/>
      <c r="B68" s="24"/>
      <c r="E68" s="40"/>
      <c r="F68" s="38"/>
      <c r="G68" s="38"/>
      <c r="I68" s="24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2"/>
      <c r="Z68" s="39"/>
      <c r="AA68" s="39"/>
      <c r="AB68" s="39"/>
      <c r="AC68" s="40"/>
      <c r="AD68" s="40"/>
      <c r="AE68" s="40"/>
      <c r="AF68" s="40"/>
      <c r="AG68" s="86"/>
      <c r="AH68" s="40"/>
      <c r="AI68" s="40"/>
    </row>
    <row r="69" spans="1:35" s="1" customFormat="1" ht="12.75">
      <c r="A69" s="40"/>
      <c r="B69" s="24"/>
      <c r="E69" s="40"/>
      <c r="F69" s="38"/>
      <c r="G69" s="38"/>
      <c r="I69" s="24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2"/>
      <c r="Z69" s="39"/>
      <c r="AA69" s="39"/>
      <c r="AB69" s="39"/>
      <c r="AC69" s="40"/>
      <c r="AD69" s="40"/>
      <c r="AE69" s="40"/>
      <c r="AF69" s="40"/>
      <c r="AG69" s="86"/>
      <c r="AH69" s="40"/>
      <c r="AI69" s="40"/>
    </row>
    <row r="70" spans="1:35" s="1" customFormat="1" ht="12.75">
      <c r="A70" s="40"/>
      <c r="B70" s="24"/>
      <c r="E70" s="40"/>
      <c r="F70" s="38"/>
      <c r="G70" s="38"/>
      <c r="I70" s="24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2"/>
      <c r="Z70" s="39"/>
      <c r="AA70" s="39"/>
      <c r="AB70" s="39"/>
      <c r="AC70" s="40"/>
      <c r="AD70" s="40"/>
      <c r="AE70" s="40"/>
      <c r="AF70" s="40"/>
      <c r="AG70" s="86"/>
      <c r="AH70" s="40"/>
      <c r="AI70" s="40"/>
    </row>
    <row r="71" spans="1:35" s="1" customFormat="1" ht="12.75">
      <c r="A71" s="40"/>
      <c r="B71" s="24"/>
      <c r="E71" s="40"/>
      <c r="F71" s="38"/>
      <c r="G71" s="38"/>
      <c r="I71" s="24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2"/>
      <c r="Z71" s="39"/>
      <c r="AA71" s="39"/>
      <c r="AB71" s="39"/>
      <c r="AC71" s="40"/>
      <c r="AD71" s="40"/>
      <c r="AE71" s="40"/>
      <c r="AF71" s="40"/>
      <c r="AG71" s="86"/>
      <c r="AH71" s="40"/>
      <c r="AI71" s="40"/>
    </row>
    <row r="72" spans="1:35" s="1" customFormat="1" ht="12.75">
      <c r="A72" s="40"/>
      <c r="B72" s="24"/>
      <c r="E72" s="40"/>
      <c r="F72" s="38"/>
      <c r="G72" s="38"/>
      <c r="I72" s="24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2"/>
      <c r="Z72" s="39"/>
      <c r="AA72" s="39"/>
      <c r="AB72" s="39"/>
      <c r="AC72" s="40"/>
      <c r="AD72" s="40"/>
      <c r="AE72" s="40"/>
      <c r="AF72" s="40"/>
      <c r="AG72" s="86"/>
      <c r="AH72" s="40"/>
      <c r="AI72" s="40"/>
    </row>
    <row r="73" spans="1:35" s="1" customFormat="1" ht="12.75">
      <c r="A73" s="40"/>
      <c r="B73" s="24"/>
      <c r="E73" s="40"/>
      <c r="F73" s="38"/>
      <c r="G73" s="38"/>
      <c r="I73" s="24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2"/>
      <c r="Z73" s="39"/>
      <c r="AA73" s="39"/>
      <c r="AB73" s="39"/>
      <c r="AC73" s="40"/>
      <c r="AD73" s="40"/>
      <c r="AE73" s="40"/>
      <c r="AF73" s="40"/>
      <c r="AG73" s="86"/>
      <c r="AH73" s="40"/>
      <c r="AI73" s="40"/>
    </row>
    <row r="74" spans="1:35" s="1" customFormat="1" ht="12.75">
      <c r="A74" s="40"/>
      <c r="B74" s="24"/>
      <c r="E74" s="40"/>
      <c r="F74" s="38"/>
      <c r="G74" s="38"/>
      <c r="I74" s="24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2"/>
      <c r="Z74" s="39"/>
      <c r="AA74" s="39"/>
      <c r="AB74" s="39"/>
      <c r="AC74" s="40"/>
      <c r="AD74" s="40"/>
      <c r="AE74" s="40"/>
      <c r="AF74" s="40"/>
      <c r="AG74" s="86"/>
      <c r="AH74" s="40"/>
      <c r="AI74" s="40"/>
    </row>
    <row r="75" spans="1:35" s="1" customFormat="1" ht="12.75">
      <c r="A75" s="40"/>
      <c r="B75" s="24"/>
      <c r="E75" s="40"/>
      <c r="F75" s="38"/>
      <c r="G75" s="38"/>
      <c r="I75" s="24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2"/>
      <c r="Z75" s="39"/>
      <c r="AA75" s="39"/>
      <c r="AB75" s="39"/>
      <c r="AC75" s="40"/>
      <c r="AD75" s="40"/>
      <c r="AE75" s="40"/>
      <c r="AF75" s="40"/>
      <c r="AG75" s="86"/>
      <c r="AH75" s="40"/>
      <c r="AI75" s="40"/>
    </row>
    <row r="76" spans="1:35" s="1" customFormat="1" ht="12.75">
      <c r="A76" s="40"/>
      <c r="B76" s="24"/>
      <c r="E76" s="40"/>
      <c r="F76" s="38"/>
      <c r="G76" s="38"/>
      <c r="I76" s="24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2"/>
      <c r="Z76" s="39"/>
      <c r="AA76" s="39"/>
      <c r="AB76" s="39"/>
      <c r="AC76" s="40"/>
      <c r="AD76" s="40"/>
      <c r="AE76" s="40"/>
      <c r="AF76" s="40"/>
      <c r="AG76" s="86"/>
      <c r="AH76" s="40"/>
      <c r="AI76" s="40"/>
    </row>
    <row r="77" spans="1:35" s="1" customFormat="1" ht="12.75">
      <c r="A77" s="40"/>
      <c r="B77" s="24"/>
      <c r="E77" s="40"/>
      <c r="F77" s="38"/>
      <c r="G77" s="38"/>
      <c r="I77" s="24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2"/>
      <c r="Z77" s="39"/>
      <c r="AA77" s="39"/>
      <c r="AB77" s="39"/>
      <c r="AC77" s="40"/>
      <c r="AD77" s="40"/>
      <c r="AE77" s="40"/>
      <c r="AF77" s="40"/>
      <c r="AG77" s="86"/>
      <c r="AH77" s="40"/>
      <c r="AI77" s="40"/>
    </row>
    <row r="78" spans="1:35" s="1" customFormat="1" ht="12.75">
      <c r="A78" s="40"/>
      <c r="B78" s="24"/>
      <c r="E78" s="40"/>
      <c r="F78" s="38"/>
      <c r="G78" s="38"/>
      <c r="I78" s="24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2"/>
      <c r="Z78" s="39"/>
      <c r="AA78" s="39"/>
      <c r="AB78" s="39"/>
      <c r="AC78" s="40"/>
      <c r="AD78" s="40"/>
      <c r="AE78" s="40"/>
      <c r="AF78" s="40"/>
      <c r="AG78" s="86"/>
      <c r="AH78" s="40"/>
      <c r="AI78" s="40"/>
    </row>
    <row r="79" spans="1:35" s="1" customFormat="1" ht="12.75">
      <c r="A79" s="40"/>
      <c r="B79" s="24"/>
      <c r="E79" s="40"/>
      <c r="F79" s="38"/>
      <c r="G79" s="38"/>
      <c r="I79" s="24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2"/>
      <c r="Z79" s="39"/>
      <c r="AA79" s="39"/>
      <c r="AB79" s="39"/>
      <c r="AC79" s="40"/>
      <c r="AD79" s="40"/>
      <c r="AE79" s="40"/>
      <c r="AF79" s="40"/>
      <c r="AG79" s="86"/>
      <c r="AH79" s="40"/>
      <c r="AI79" s="40"/>
    </row>
    <row r="80" spans="1:35" s="1" customFormat="1" ht="12.75">
      <c r="A80" s="40"/>
      <c r="B80" s="24"/>
      <c r="E80" s="40"/>
      <c r="F80" s="38"/>
      <c r="G80" s="38"/>
      <c r="I80" s="24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2"/>
      <c r="Z80" s="39"/>
      <c r="AA80" s="39"/>
      <c r="AB80" s="39"/>
      <c r="AC80" s="40"/>
      <c r="AD80" s="40"/>
      <c r="AE80" s="40"/>
      <c r="AF80" s="40"/>
      <c r="AG80" s="86"/>
      <c r="AH80" s="40"/>
      <c r="AI80" s="40"/>
    </row>
    <row r="81" spans="1:35" s="1" customFormat="1" ht="12.75">
      <c r="A81" s="40"/>
      <c r="B81" s="24"/>
      <c r="E81" s="40"/>
      <c r="F81" s="38"/>
      <c r="G81" s="38"/>
      <c r="I81" s="24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2"/>
      <c r="Z81" s="39"/>
      <c r="AA81" s="39"/>
      <c r="AB81" s="39"/>
      <c r="AC81" s="40"/>
      <c r="AD81" s="40"/>
      <c r="AE81" s="40"/>
      <c r="AF81" s="40"/>
      <c r="AG81" s="86"/>
      <c r="AH81" s="40"/>
      <c r="AI81" s="40"/>
    </row>
    <row r="82" spans="1:35" s="1" customFormat="1" ht="12.75">
      <c r="A82" s="40"/>
      <c r="B82" s="24"/>
      <c r="E82" s="40"/>
      <c r="F82" s="38"/>
      <c r="G82" s="38"/>
      <c r="I82" s="24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2"/>
      <c r="Z82" s="39"/>
      <c r="AA82" s="39"/>
      <c r="AB82" s="39"/>
      <c r="AC82" s="40"/>
      <c r="AD82" s="40"/>
      <c r="AE82" s="40"/>
      <c r="AF82" s="40"/>
      <c r="AG82" s="86"/>
      <c r="AH82" s="40"/>
      <c r="AI82" s="40"/>
    </row>
    <row r="83" spans="1:35" s="1" customFormat="1" ht="12.75">
      <c r="A83" s="40"/>
      <c r="B83" s="24"/>
      <c r="E83" s="40"/>
      <c r="F83" s="38"/>
      <c r="G83" s="38"/>
      <c r="I83" s="24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2"/>
      <c r="Z83" s="39"/>
      <c r="AA83" s="39"/>
      <c r="AB83" s="39"/>
      <c r="AC83" s="40"/>
      <c r="AD83" s="40"/>
      <c r="AE83" s="40"/>
      <c r="AF83" s="40"/>
      <c r="AG83" s="86"/>
      <c r="AH83" s="40"/>
      <c r="AI83" s="40"/>
    </row>
    <row r="84" spans="1:35" s="1" customFormat="1" ht="12.75">
      <c r="A84" s="40"/>
      <c r="B84" s="24"/>
      <c r="E84" s="40"/>
      <c r="F84" s="38"/>
      <c r="G84" s="38"/>
      <c r="I84" s="24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2"/>
      <c r="Z84" s="39"/>
      <c r="AA84" s="39"/>
      <c r="AB84" s="39"/>
      <c r="AC84" s="40"/>
      <c r="AD84" s="40"/>
      <c r="AE84" s="40"/>
      <c r="AF84" s="40"/>
      <c r="AG84" s="86"/>
      <c r="AH84" s="40"/>
      <c r="AI84" s="40"/>
    </row>
    <row r="85" spans="1:35" s="1" customFormat="1" ht="12.75">
      <c r="A85" s="40"/>
      <c r="B85" s="24"/>
      <c r="E85" s="40"/>
      <c r="F85" s="38"/>
      <c r="G85" s="38"/>
      <c r="I85" s="24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2"/>
      <c r="Z85" s="39"/>
      <c r="AA85" s="39"/>
      <c r="AB85" s="39"/>
      <c r="AC85" s="40"/>
      <c r="AD85" s="40"/>
      <c r="AE85" s="40"/>
      <c r="AF85" s="40"/>
      <c r="AG85" s="86"/>
      <c r="AH85" s="40"/>
      <c r="AI85" s="40"/>
    </row>
    <row r="86" spans="1:35" s="1" customFormat="1" ht="12.75">
      <c r="A86" s="40"/>
      <c r="B86" s="24"/>
      <c r="E86" s="40"/>
      <c r="F86" s="38"/>
      <c r="G86" s="38"/>
      <c r="I86" s="24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2"/>
      <c r="Z86" s="39"/>
      <c r="AA86" s="39"/>
      <c r="AB86" s="39"/>
      <c r="AC86" s="40"/>
      <c r="AD86" s="40"/>
      <c r="AE86" s="40"/>
      <c r="AF86" s="40"/>
      <c r="AG86" s="86"/>
      <c r="AH86" s="40"/>
      <c r="AI86" s="40"/>
    </row>
    <row r="87" spans="1:35" s="1" customFormat="1" ht="12.75">
      <c r="A87" s="40"/>
      <c r="B87" s="24"/>
      <c r="E87" s="40"/>
      <c r="F87" s="38"/>
      <c r="G87" s="38"/>
      <c r="I87" s="24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Z87" s="39"/>
      <c r="AA87" s="39"/>
      <c r="AB87" s="39"/>
      <c r="AC87" s="40"/>
      <c r="AD87" s="40"/>
      <c r="AE87" s="40"/>
      <c r="AF87" s="40"/>
      <c r="AG87" s="86"/>
      <c r="AH87" s="40"/>
      <c r="AI87" s="40"/>
    </row>
    <row r="88" spans="1:35" s="1" customFormat="1" ht="12.75">
      <c r="A88" s="40"/>
      <c r="B88" s="24"/>
      <c r="E88" s="40"/>
      <c r="F88" s="38"/>
      <c r="G88" s="38"/>
      <c r="I88" s="24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2"/>
      <c r="Z88" s="39"/>
      <c r="AA88" s="39"/>
      <c r="AB88" s="39"/>
      <c r="AC88" s="40"/>
      <c r="AD88" s="40"/>
      <c r="AE88" s="40"/>
      <c r="AF88" s="40"/>
      <c r="AG88" s="86"/>
      <c r="AH88" s="40"/>
      <c r="AI88" s="40"/>
    </row>
    <row r="89" spans="1:35" s="1" customFormat="1" ht="12.75">
      <c r="A89" s="40"/>
      <c r="B89" s="24"/>
      <c r="E89" s="40"/>
      <c r="F89" s="38"/>
      <c r="G89" s="38"/>
      <c r="I89" s="24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2"/>
      <c r="Z89" s="39"/>
      <c r="AA89" s="39"/>
      <c r="AB89" s="39"/>
      <c r="AC89" s="40"/>
      <c r="AD89" s="40"/>
      <c r="AE89" s="40"/>
      <c r="AF89" s="40"/>
      <c r="AG89" s="86"/>
      <c r="AH89" s="40"/>
      <c r="AI89" s="40"/>
    </row>
    <row r="90" spans="1:35" s="1" customFormat="1" ht="12.75">
      <c r="A90" s="40"/>
      <c r="B90" s="24"/>
      <c r="E90" s="40"/>
      <c r="F90" s="38"/>
      <c r="G90" s="38"/>
      <c r="I90" s="24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2"/>
      <c r="Z90" s="39"/>
      <c r="AA90" s="39"/>
      <c r="AB90" s="39"/>
      <c r="AC90" s="40"/>
      <c r="AD90" s="40"/>
      <c r="AE90" s="40"/>
      <c r="AF90" s="40"/>
      <c r="AG90" s="86"/>
      <c r="AH90" s="40"/>
      <c r="AI90" s="40"/>
    </row>
    <row r="91" spans="1:35" s="1" customFormat="1" ht="12.75">
      <c r="A91" s="40"/>
      <c r="B91" s="24"/>
      <c r="E91" s="40"/>
      <c r="F91" s="38"/>
      <c r="G91" s="38"/>
      <c r="I91" s="24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2"/>
      <c r="Z91" s="39"/>
      <c r="AA91" s="39"/>
      <c r="AB91" s="39"/>
      <c r="AC91" s="40"/>
      <c r="AD91" s="40"/>
      <c r="AE91" s="40"/>
      <c r="AF91" s="40"/>
      <c r="AG91" s="86"/>
      <c r="AH91" s="40"/>
      <c r="AI91" s="40"/>
    </row>
    <row r="92" spans="1:35" s="1" customFormat="1" ht="12.75">
      <c r="A92" s="40"/>
      <c r="B92" s="24"/>
      <c r="E92" s="40"/>
      <c r="F92" s="38"/>
      <c r="G92" s="38"/>
      <c r="I92" s="24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2"/>
      <c r="Z92" s="39"/>
      <c r="AA92" s="39"/>
      <c r="AB92" s="39"/>
      <c r="AC92" s="40"/>
      <c r="AD92" s="40"/>
      <c r="AE92" s="40"/>
      <c r="AF92" s="40"/>
      <c r="AG92" s="86"/>
      <c r="AH92" s="40"/>
      <c r="AI92" s="40"/>
    </row>
    <row r="93" spans="1:35" s="1" customFormat="1" ht="12.75">
      <c r="A93" s="40"/>
      <c r="B93" s="24"/>
      <c r="E93" s="40"/>
      <c r="F93" s="38"/>
      <c r="G93" s="38"/>
      <c r="I93" s="24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2"/>
      <c r="Z93" s="39"/>
      <c r="AA93" s="39"/>
      <c r="AB93" s="39"/>
      <c r="AC93" s="40"/>
      <c r="AD93" s="40"/>
      <c r="AE93" s="40"/>
      <c r="AF93" s="40"/>
      <c r="AG93" s="86"/>
      <c r="AH93" s="40"/>
      <c r="AI93" s="40"/>
    </row>
    <row r="94" spans="1:35" s="1" customFormat="1" ht="12.75">
      <c r="A94" s="40"/>
      <c r="B94" s="24"/>
      <c r="E94" s="40"/>
      <c r="F94" s="38"/>
      <c r="G94" s="38"/>
      <c r="I94" s="24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2"/>
      <c r="Z94" s="39"/>
      <c r="AA94" s="39"/>
      <c r="AB94" s="39"/>
      <c r="AC94" s="40"/>
      <c r="AD94" s="40"/>
      <c r="AE94" s="40"/>
      <c r="AF94" s="40"/>
      <c r="AG94" s="86"/>
      <c r="AH94" s="40"/>
      <c r="AI94" s="40"/>
    </row>
    <row r="95" spans="1:35" s="1" customFormat="1" ht="12.75">
      <c r="A95" s="40"/>
      <c r="B95" s="24"/>
      <c r="E95" s="40"/>
      <c r="F95" s="38"/>
      <c r="G95" s="38"/>
      <c r="I95" s="24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2"/>
      <c r="Z95" s="39"/>
      <c r="AA95" s="39"/>
      <c r="AB95" s="39"/>
      <c r="AC95" s="40"/>
      <c r="AD95" s="40"/>
      <c r="AE95" s="40"/>
      <c r="AF95" s="40"/>
      <c r="AG95" s="86"/>
      <c r="AH95" s="40"/>
      <c r="AI95" s="40"/>
    </row>
    <row r="96" spans="1:35" s="1" customFormat="1" ht="12.75">
      <c r="A96" s="40"/>
      <c r="B96" s="24"/>
      <c r="E96" s="40"/>
      <c r="F96" s="38"/>
      <c r="G96" s="38"/>
      <c r="I96" s="24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2"/>
      <c r="Z96" s="39"/>
      <c r="AA96" s="39"/>
      <c r="AB96" s="39"/>
      <c r="AC96" s="40"/>
      <c r="AD96" s="40"/>
      <c r="AE96" s="40"/>
      <c r="AF96" s="40"/>
      <c r="AG96" s="86"/>
      <c r="AH96" s="40"/>
      <c r="AI96" s="40"/>
    </row>
    <row r="97" spans="1:35" s="1" customFormat="1" ht="12.75">
      <c r="A97" s="40"/>
      <c r="B97" s="24"/>
      <c r="E97" s="40"/>
      <c r="F97" s="38"/>
      <c r="G97" s="38"/>
      <c r="I97" s="24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2"/>
      <c r="Z97" s="39"/>
      <c r="AA97" s="39"/>
      <c r="AB97" s="39"/>
      <c r="AC97" s="40"/>
      <c r="AD97" s="40"/>
      <c r="AE97" s="40"/>
      <c r="AF97" s="40"/>
      <c r="AG97" s="86"/>
      <c r="AH97" s="40"/>
      <c r="AI97" s="40"/>
    </row>
    <row r="98" spans="1:35" s="1" customFormat="1" ht="12.75">
      <c r="A98" s="40"/>
      <c r="B98" s="24"/>
      <c r="E98" s="40"/>
      <c r="F98" s="38"/>
      <c r="G98" s="38"/>
      <c r="I98" s="24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/>
      <c r="Z98" s="39"/>
      <c r="AA98" s="39"/>
      <c r="AB98" s="39"/>
      <c r="AC98" s="40"/>
      <c r="AD98" s="40"/>
      <c r="AE98" s="40"/>
      <c r="AF98" s="40"/>
      <c r="AG98" s="86"/>
      <c r="AH98" s="40"/>
      <c r="AI98" s="40"/>
    </row>
    <row r="99" spans="1:35" s="1" customFormat="1" ht="12.75">
      <c r="A99" s="40"/>
      <c r="B99" s="24"/>
      <c r="E99" s="40"/>
      <c r="F99" s="38"/>
      <c r="G99" s="38"/>
      <c r="I99" s="24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2"/>
      <c r="Z99" s="39"/>
      <c r="AA99" s="39"/>
      <c r="AB99" s="39"/>
      <c r="AC99" s="40"/>
      <c r="AD99" s="40"/>
      <c r="AE99" s="40"/>
      <c r="AF99" s="40"/>
      <c r="AG99" s="86"/>
      <c r="AH99" s="40"/>
      <c r="AI99" s="40"/>
    </row>
    <row r="100" spans="1:35" s="1" customFormat="1" ht="12.75">
      <c r="A100" s="40"/>
      <c r="B100" s="24"/>
      <c r="E100" s="40"/>
      <c r="F100" s="38"/>
      <c r="G100" s="38"/>
      <c r="I100" s="24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2"/>
      <c r="Z100" s="39"/>
      <c r="AA100" s="39"/>
      <c r="AB100" s="39"/>
      <c r="AC100" s="40"/>
      <c r="AD100" s="40"/>
      <c r="AE100" s="40"/>
      <c r="AF100" s="40"/>
      <c r="AG100" s="86"/>
      <c r="AH100" s="40"/>
      <c r="AI100" s="40"/>
    </row>
    <row r="101" spans="1:35" s="1" customFormat="1" ht="12.75">
      <c r="A101" s="40"/>
      <c r="B101" s="24"/>
      <c r="E101" s="40"/>
      <c r="F101" s="38"/>
      <c r="G101" s="38"/>
      <c r="I101" s="24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2"/>
      <c r="Z101" s="39"/>
      <c r="AA101" s="39"/>
      <c r="AB101" s="39"/>
      <c r="AC101" s="40"/>
      <c r="AD101" s="40"/>
      <c r="AE101" s="40"/>
      <c r="AF101" s="40"/>
      <c r="AG101" s="86"/>
      <c r="AH101" s="40"/>
      <c r="AI101" s="40"/>
    </row>
    <row r="102" spans="1:35" s="1" customFormat="1" ht="12.75">
      <c r="A102" s="40"/>
      <c r="B102" s="24"/>
      <c r="E102" s="40"/>
      <c r="F102" s="38"/>
      <c r="G102" s="38"/>
      <c r="I102" s="24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2"/>
      <c r="Z102" s="39"/>
      <c r="AA102" s="39"/>
      <c r="AB102" s="39"/>
      <c r="AC102" s="40"/>
      <c r="AD102" s="40"/>
      <c r="AE102" s="40"/>
      <c r="AF102" s="40"/>
      <c r="AG102" s="86"/>
      <c r="AH102" s="40"/>
      <c r="AI102" s="40"/>
    </row>
    <row r="103" spans="1:35" s="1" customFormat="1" ht="12.75">
      <c r="A103" s="40"/>
      <c r="B103" s="24"/>
      <c r="E103" s="40"/>
      <c r="F103" s="38"/>
      <c r="G103" s="38"/>
      <c r="I103" s="24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2"/>
      <c r="Z103" s="39"/>
      <c r="AA103" s="39"/>
      <c r="AB103" s="39"/>
      <c r="AC103" s="40"/>
      <c r="AD103" s="40"/>
      <c r="AE103" s="40"/>
      <c r="AF103" s="40"/>
      <c r="AG103" s="86"/>
      <c r="AH103" s="40"/>
      <c r="AI103" s="40"/>
    </row>
    <row r="104" spans="1:35" s="1" customFormat="1" ht="12.75">
      <c r="A104" s="40"/>
      <c r="B104" s="24"/>
      <c r="E104" s="40"/>
      <c r="F104" s="38"/>
      <c r="G104" s="38"/>
      <c r="I104" s="24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2"/>
      <c r="Z104" s="39"/>
      <c r="AA104" s="39"/>
      <c r="AB104" s="39"/>
      <c r="AC104" s="40"/>
      <c r="AD104" s="40"/>
      <c r="AE104" s="40"/>
      <c r="AF104" s="40"/>
      <c r="AG104" s="86"/>
      <c r="AH104" s="40"/>
      <c r="AI104" s="40"/>
    </row>
    <row r="105" spans="1:35" s="1" customFormat="1" ht="12.75">
      <c r="A105" s="40"/>
      <c r="B105" s="24"/>
      <c r="E105" s="40"/>
      <c r="F105" s="38"/>
      <c r="G105" s="38"/>
      <c r="I105" s="24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2"/>
      <c r="Z105" s="39"/>
      <c r="AA105" s="39"/>
      <c r="AB105" s="39"/>
      <c r="AC105" s="40"/>
      <c r="AD105" s="40"/>
      <c r="AE105" s="40"/>
      <c r="AF105" s="40"/>
      <c r="AG105" s="86"/>
      <c r="AH105" s="40"/>
      <c r="AI105" s="40"/>
    </row>
    <row r="106" spans="1:35" s="1" customFormat="1" ht="12.75">
      <c r="A106" s="40"/>
      <c r="B106" s="24"/>
      <c r="E106" s="40"/>
      <c r="F106" s="38"/>
      <c r="G106" s="38"/>
      <c r="I106" s="24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2"/>
      <c r="Z106" s="39"/>
      <c r="AA106" s="39"/>
      <c r="AB106" s="39"/>
      <c r="AC106" s="40"/>
      <c r="AD106" s="40"/>
      <c r="AE106" s="40"/>
      <c r="AF106" s="40"/>
      <c r="AG106" s="86"/>
      <c r="AH106" s="40"/>
      <c r="AI106" s="40"/>
    </row>
    <row r="107" spans="1:35" s="1" customFormat="1" ht="12.75">
      <c r="A107" s="40"/>
      <c r="B107" s="24"/>
      <c r="E107" s="40"/>
      <c r="F107" s="38"/>
      <c r="G107" s="38"/>
      <c r="I107" s="24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2"/>
      <c r="Z107" s="39"/>
      <c r="AA107" s="39"/>
      <c r="AB107" s="39"/>
      <c r="AC107" s="40"/>
      <c r="AD107" s="40"/>
      <c r="AE107" s="40"/>
      <c r="AF107" s="40"/>
      <c r="AG107" s="86"/>
      <c r="AH107" s="40"/>
      <c r="AI107" s="40"/>
    </row>
    <row r="108" spans="1:35" s="1" customFormat="1" ht="12.75">
      <c r="A108" s="40"/>
      <c r="B108" s="24"/>
      <c r="E108" s="40"/>
      <c r="F108" s="38"/>
      <c r="G108" s="38"/>
      <c r="I108" s="24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2"/>
      <c r="Z108" s="39"/>
      <c r="AA108" s="39"/>
      <c r="AB108" s="39"/>
      <c r="AC108" s="40"/>
      <c r="AD108" s="40"/>
      <c r="AE108" s="40"/>
      <c r="AF108" s="40"/>
      <c r="AG108" s="86"/>
      <c r="AH108" s="40"/>
      <c r="AI108" s="40"/>
    </row>
    <row r="109" spans="1:35" s="1" customFormat="1" ht="12.75">
      <c r="A109" s="40"/>
      <c r="B109" s="24"/>
      <c r="E109" s="40"/>
      <c r="F109" s="38"/>
      <c r="G109" s="38"/>
      <c r="I109" s="24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2"/>
      <c r="Z109" s="39"/>
      <c r="AA109" s="39"/>
      <c r="AB109" s="39"/>
      <c r="AC109" s="40"/>
      <c r="AD109" s="40"/>
      <c r="AE109" s="40"/>
      <c r="AF109" s="40"/>
      <c r="AG109" s="86"/>
      <c r="AH109" s="40"/>
      <c r="AI109" s="40"/>
    </row>
    <row r="110" spans="1:35" s="1" customFormat="1" ht="12.75">
      <c r="A110" s="40"/>
      <c r="B110" s="24"/>
      <c r="E110" s="40"/>
      <c r="F110" s="38"/>
      <c r="G110" s="38"/>
      <c r="I110" s="24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2"/>
      <c r="Z110" s="39"/>
      <c r="AA110" s="39"/>
      <c r="AB110" s="39"/>
      <c r="AC110" s="40"/>
      <c r="AD110" s="40"/>
      <c r="AE110" s="40"/>
      <c r="AF110" s="40"/>
      <c r="AG110" s="86"/>
      <c r="AH110" s="40"/>
      <c r="AI110" s="40"/>
    </row>
    <row r="111" spans="1:35" s="1" customFormat="1" ht="12.75">
      <c r="A111" s="40"/>
      <c r="B111" s="24"/>
      <c r="E111" s="40"/>
      <c r="F111" s="38"/>
      <c r="G111" s="38"/>
      <c r="I111" s="24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2"/>
      <c r="Z111" s="39"/>
      <c r="AA111" s="39"/>
      <c r="AB111" s="39"/>
      <c r="AC111" s="40"/>
      <c r="AD111" s="40"/>
      <c r="AE111" s="40"/>
      <c r="AF111" s="40"/>
      <c r="AG111" s="86"/>
      <c r="AH111" s="40"/>
      <c r="AI111" s="40"/>
    </row>
    <row r="112" spans="1:35" s="1" customFormat="1" ht="12.75">
      <c r="A112" s="40"/>
      <c r="B112" s="24"/>
      <c r="E112" s="40"/>
      <c r="F112" s="38"/>
      <c r="G112" s="38"/>
      <c r="I112" s="24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2"/>
      <c r="Z112" s="39"/>
      <c r="AA112" s="39"/>
      <c r="AB112" s="39"/>
      <c r="AC112" s="40"/>
      <c r="AD112" s="40"/>
      <c r="AE112" s="40"/>
      <c r="AF112" s="40"/>
      <c r="AG112" s="86"/>
      <c r="AH112" s="40"/>
      <c r="AI112" s="40"/>
    </row>
    <row r="113" spans="1:35" s="1" customFormat="1" ht="12.75">
      <c r="A113" s="40"/>
      <c r="B113" s="24"/>
      <c r="E113" s="40"/>
      <c r="F113" s="38"/>
      <c r="G113" s="38"/>
      <c r="I113" s="24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2"/>
      <c r="Z113" s="39"/>
      <c r="AA113" s="39"/>
      <c r="AB113" s="39"/>
      <c r="AC113" s="40"/>
      <c r="AD113" s="40"/>
      <c r="AE113" s="40"/>
      <c r="AF113" s="40"/>
      <c r="AG113" s="86"/>
      <c r="AH113" s="40"/>
      <c r="AI113" s="40"/>
    </row>
    <row r="114" spans="1:35" s="1" customFormat="1" ht="12.75">
      <c r="A114" s="40"/>
      <c r="B114" s="24"/>
      <c r="E114" s="40"/>
      <c r="F114" s="38"/>
      <c r="G114" s="38"/>
      <c r="I114" s="24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2"/>
      <c r="Z114" s="39"/>
      <c r="AA114" s="39"/>
      <c r="AB114" s="39"/>
      <c r="AC114" s="40"/>
      <c r="AD114" s="40"/>
      <c r="AE114" s="40"/>
      <c r="AF114" s="40"/>
      <c r="AG114" s="86"/>
      <c r="AH114" s="40"/>
      <c r="AI114" s="40"/>
    </row>
    <row r="115" spans="1:35" s="1" customFormat="1" ht="12.75">
      <c r="A115" s="40"/>
      <c r="B115" s="24"/>
      <c r="E115" s="40"/>
      <c r="F115" s="38"/>
      <c r="G115" s="38"/>
      <c r="I115" s="24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2"/>
      <c r="Z115" s="39"/>
      <c r="AA115" s="39"/>
      <c r="AB115" s="39"/>
      <c r="AC115" s="40"/>
      <c r="AD115" s="40"/>
      <c r="AE115" s="40"/>
      <c r="AF115" s="40"/>
      <c r="AG115" s="86"/>
      <c r="AH115" s="40"/>
      <c r="AI115" s="40"/>
    </row>
    <row r="116" spans="1:35" s="1" customFormat="1" ht="12.75">
      <c r="A116" s="40"/>
      <c r="B116" s="24"/>
      <c r="E116" s="40"/>
      <c r="F116" s="38"/>
      <c r="G116" s="38"/>
      <c r="I116" s="24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2"/>
      <c r="Z116" s="39"/>
      <c r="AA116" s="39"/>
      <c r="AB116" s="39"/>
      <c r="AC116" s="40"/>
      <c r="AD116" s="40"/>
      <c r="AE116" s="40"/>
      <c r="AF116" s="40"/>
      <c r="AG116" s="86"/>
      <c r="AH116" s="40"/>
      <c r="AI116" s="40"/>
    </row>
    <row r="117" spans="1:35" s="1" customFormat="1" ht="12.75">
      <c r="A117" s="40"/>
      <c r="B117" s="24"/>
      <c r="E117" s="40"/>
      <c r="F117" s="38"/>
      <c r="G117" s="38"/>
      <c r="I117" s="24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2"/>
      <c r="Z117" s="39"/>
      <c r="AA117" s="39"/>
      <c r="AB117" s="39"/>
      <c r="AC117" s="40"/>
      <c r="AD117" s="40"/>
      <c r="AE117" s="40"/>
      <c r="AF117" s="40"/>
      <c r="AG117" s="86"/>
      <c r="AH117" s="40"/>
      <c r="AI117" s="40"/>
    </row>
    <row r="118" spans="1:35" s="1" customFormat="1" ht="12.75">
      <c r="A118" s="40"/>
      <c r="B118" s="24"/>
      <c r="E118" s="40"/>
      <c r="F118" s="38"/>
      <c r="G118" s="38"/>
      <c r="I118" s="24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2"/>
      <c r="Z118" s="39"/>
      <c r="AA118" s="39"/>
      <c r="AB118" s="39"/>
      <c r="AC118" s="40"/>
      <c r="AD118" s="40"/>
      <c r="AE118" s="40"/>
      <c r="AF118" s="40"/>
      <c r="AG118" s="86"/>
      <c r="AH118" s="40"/>
      <c r="AI118" s="40"/>
    </row>
    <row r="119" spans="1:35" s="1" customFormat="1" ht="12.75">
      <c r="A119" s="40"/>
      <c r="B119" s="24"/>
      <c r="E119" s="40"/>
      <c r="F119" s="38"/>
      <c r="G119" s="38"/>
      <c r="I119" s="24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2"/>
      <c r="Z119" s="39"/>
      <c r="AA119" s="39"/>
      <c r="AB119" s="39"/>
      <c r="AC119" s="40"/>
      <c r="AD119" s="40"/>
      <c r="AE119" s="40"/>
      <c r="AF119" s="40"/>
      <c r="AG119" s="86"/>
      <c r="AH119" s="40"/>
      <c r="AI119" s="40"/>
    </row>
    <row r="120" spans="1:35" s="1" customFormat="1" ht="12.75">
      <c r="A120" s="40"/>
      <c r="B120" s="24"/>
      <c r="E120" s="40"/>
      <c r="F120" s="38"/>
      <c r="G120" s="38"/>
      <c r="I120" s="24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2"/>
      <c r="Z120" s="39"/>
      <c r="AA120" s="39"/>
      <c r="AB120" s="39"/>
      <c r="AC120" s="40"/>
      <c r="AD120" s="40"/>
      <c r="AE120" s="40"/>
      <c r="AF120" s="40"/>
      <c r="AG120" s="86"/>
      <c r="AH120" s="40"/>
      <c r="AI120" s="40"/>
    </row>
    <row r="121" spans="1:35" s="1" customFormat="1" ht="12.75">
      <c r="A121" s="40"/>
      <c r="B121" s="24"/>
      <c r="E121" s="40"/>
      <c r="F121" s="38"/>
      <c r="G121" s="38"/>
      <c r="I121" s="24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2"/>
      <c r="Z121" s="39"/>
      <c r="AA121" s="39"/>
      <c r="AB121" s="39"/>
      <c r="AC121" s="40"/>
      <c r="AD121" s="40"/>
      <c r="AE121" s="40"/>
      <c r="AF121" s="40"/>
      <c r="AG121" s="86"/>
      <c r="AH121" s="40"/>
      <c r="AI121" s="40"/>
    </row>
    <row r="122" spans="1:35" s="1" customFormat="1" ht="12.75">
      <c r="A122" s="40"/>
      <c r="B122" s="24"/>
      <c r="E122" s="40"/>
      <c r="F122" s="38"/>
      <c r="G122" s="38"/>
      <c r="I122" s="24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2"/>
      <c r="Z122" s="39"/>
      <c r="AA122" s="39"/>
      <c r="AB122" s="39"/>
      <c r="AC122" s="40"/>
      <c r="AD122" s="40"/>
      <c r="AE122" s="40"/>
      <c r="AF122" s="40"/>
      <c r="AG122" s="86"/>
      <c r="AH122" s="40"/>
      <c r="AI122" s="40"/>
    </row>
    <row r="123" spans="1:35" s="1" customFormat="1" ht="12.75">
      <c r="A123" s="40"/>
      <c r="B123" s="24"/>
      <c r="E123" s="40"/>
      <c r="F123" s="38"/>
      <c r="G123" s="38"/>
      <c r="I123" s="24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2"/>
      <c r="Z123" s="39"/>
      <c r="AA123" s="39"/>
      <c r="AB123" s="39"/>
      <c r="AC123" s="40"/>
      <c r="AD123" s="40"/>
      <c r="AE123" s="40"/>
      <c r="AF123" s="40"/>
      <c r="AG123" s="86"/>
      <c r="AH123" s="40"/>
      <c r="AI123" s="40"/>
    </row>
    <row r="124" spans="1:35" s="1" customFormat="1" ht="12.75">
      <c r="A124" s="40"/>
      <c r="B124" s="24"/>
      <c r="E124" s="40"/>
      <c r="F124" s="38"/>
      <c r="G124" s="38"/>
      <c r="I124" s="24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2"/>
      <c r="Z124" s="39"/>
      <c r="AA124" s="39"/>
      <c r="AB124" s="39"/>
      <c r="AC124" s="40"/>
      <c r="AD124" s="40"/>
      <c r="AE124" s="40"/>
      <c r="AF124" s="40"/>
      <c r="AG124" s="86"/>
      <c r="AH124" s="40"/>
      <c r="AI124" s="40"/>
    </row>
    <row r="125" spans="1:35" s="1" customFormat="1" ht="12.75">
      <c r="A125" s="40"/>
      <c r="B125" s="24"/>
      <c r="E125" s="40"/>
      <c r="F125" s="38"/>
      <c r="G125" s="38"/>
      <c r="I125" s="24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2"/>
      <c r="Z125" s="39"/>
      <c r="AA125" s="39"/>
      <c r="AB125" s="39"/>
      <c r="AC125" s="40"/>
      <c r="AD125" s="40"/>
      <c r="AE125" s="40"/>
      <c r="AF125" s="40"/>
      <c r="AG125" s="86"/>
      <c r="AH125" s="40"/>
      <c r="AI125" s="40"/>
    </row>
    <row r="126" spans="1:35" s="1" customFormat="1" ht="12.75">
      <c r="A126" s="40"/>
      <c r="B126" s="24"/>
      <c r="E126" s="40"/>
      <c r="F126" s="38"/>
      <c r="G126" s="38"/>
      <c r="I126" s="24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2"/>
      <c r="Z126" s="39"/>
      <c r="AA126" s="39"/>
      <c r="AB126" s="39"/>
      <c r="AC126" s="40"/>
      <c r="AD126" s="40"/>
      <c r="AE126" s="40"/>
      <c r="AF126" s="40"/>
      <c r="AG126" s="86"/>
      <c r="AH126" s="40"/>
      <c r="AI126" s="40"/>
    </row>
    <row r="127" spans="1:35" s="1" customFormat="1" ht="12.75">
      <c r="A127" s="40"/>
      <c r="B127" s="24"/>
      <c r="E127" s="40"/>
      <c r="F127" s="38"/>
      <c r="G127" s="38"/>
      <c r="I127" s="24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2"/>
      <c r="Z127" s="39"/>
      <c r="AA127" s="39"/>
      <c r="AB127" s="39"/>
      <c r="AC127" s="40"/>
      <c r="AD127" s="40"/>
      <c r="AE127" s="40"/>
      <c r="AF127" s="40"/>
      <c r="AG127" s="86"/>
      <c r="AH127" s="40"/>
      <c r="AI127" s="40"/>
    </row>
    <row r="128" spans="1:35" s="1" customFormat="1" ht="12.75">
      <c r="A128" s="40"/>
      <c r="B128" s="24"/>
      <c r="E128" s="40"/>
      <c r="F128" s="38"/>
      <c r="G128" s="38"/>
      <c r="I128" s="24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2"/>
      <c r="Z128" s="39"/>
      <c r="AA128" s="39"/>
      <c r="AB128" s="39"/>
      <c r="AC128" s="40"/>
      <c r="AD128" s="40"/>
      <c r="AE128" s="40"/>
      <c r="AF128" s="40"/>
      <c r="AG128" s="86"/>
      <c r="AH128" s="40"/>
      <c r="AI128" s="40"/>
    </row>
    <row r="129" spans="1:35" s="1" customFormat="1" ht="12.75">
      <c r="A129" s="40"/>
      <c r="B129" s="24"/>
      <c r="E129" s="40"/>
      <c r="F129" s="38"/>
      <c r="G129" s="38"/>
      <c r="I129" s="24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2"/>
      <c r="Z129" s="39"/>
      <c r="AA129" s="39"/>
      <c r="AB129" s="39"/>
      <c r="AC129" s="40"/>
      <c r="AD129" s="40"/>
      <c r="AE129" s="40"/>
      <c r="AF129" s="40"/>
      <c r="AG129" s="86"/>
      <c r="AH129" s="40"/>
      <c r="AI129" s="40"/>
    </row>
    <row r="130" spans="1:35" s="1" customFormat="1" ht="12.75">
      <c r="A130" s="40"/>
      <c r="B130" s="24"/>
      <c r="E130" s="40"/>
      <c r="F130" s="38"/>
      <c r="G130" s="38"/>
      <c r="I130" s="24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2"/>
      <c r="Z130" s="39"/>
      <c r="AA130" s="39"/>
      <c r="AB130" s="39"/>
      <c r="AC130" s="40"/>
      <c r="AD130" s="40"/>
      <c r="AE130" s="40"/>
      <c r="AF130" s="40"/>
      <c r="AG130" s="86"/>
      <c r="AH130" s="40"/>
      <c r="AI130" s="40"/>
    </row>
    <row r="131" spans="1:35" s="1" customFormat="1" ht="12.75">
      <c r="A131" s="40"/>
      <c r="B131" s="24"/>
      <c r="E131" s="40"/>
      <c r="F131" s="38"/>
      <c r="G131" s="38"/>
      <c r="I131" s="24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2"/>
      <c r="Z131" s="39"/>
      <c r="AA131" s="39"/>
      <c r="AB131" s="39"/>
      <c r="AC131" s="40"/>
      <c r="AD131" s="40"/>
      <c r="AE131" s="40"/>
      <c r="AF131" s="40"/>
      <c r="AG131" s="86"/>
      <c r="AH131" s="40"/>
      <c r="AI131" s="40"/>
    </row>
    <row r="132" spans="1:35" s="1" customFormat="1" ht="12.75">
      <c r="A132" s="40"/>
      <c r="B132" s="24"/>
      <c r="E132" s="40"/>
      <c r="F132" s="38"/>
      <c r="G132" s="38"/>
      <c r="I132" s="24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2"/>
      <c r="Z132" s="39"/>
      <c r="AA132" s="39"/>
      <c r="AB132" s="39"/>
      <c r="AC132" s="40"/>
      <c r="AD132" s="40"/>
      <c r="AE132" s="40"/>
      <c r="AF132" s="40"/>
      <c r="AG132" s="86"/>
      <c r="AH132" s="40"/>
      <c r="AI132" s="40"/>
    </row>
    <row r="133" spans="1:35" s="1" customFormat="1" ht="12.75">
      <c r="A133" s="40"/>
      <c r="B133" s="24"/>
      <c r="E133" s="40"/>
      <c r="F133" s="38"/>
      <c r="G133" s="38"/>
      <c r="I133" s="24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2"/>
      <c r="Z133" s="39"/>
      <c r="AA133" s="39"/>
      <c r="AB133" s="39"/>
      <c r="AC133" s="40"/>
      <c r="AD133" s="40"/>
      <c r="AE133" s="40"/>
      <c r="AF133" s="40"/>
      <c r="AG133" s="86"/>
      <c r="AH133" s="40"/>
      <c r="AI133" s="40"/>
    </row>
    <row r="134" spans="1:35" s="1" customFormat="1" ht="12.75">
      <c r="A134" s="40"/>
      <c r="B134" s="24"/>
      <c r="E134" s="40"/>
      <c r="F134" s="38"/>
      <c r="G134" s="38"/>
      <c r="I134" s="24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2"/>
      <c r="Z134" s="39"/>
      <c r="AA134" s="39"/>
      <c r="AB134" s="39"/>
      <c r="AC134" s="40"/>
      <c r="AD134" s="40"/>
      <c r="AE134" s="40"/>
      <c r="AF134" s="40"/>
      <c r="AG134" s="86"/>
      <c r="AH134" s="40"/>
      <c r="AI134" s="40"/>
    </row>
    <row r="135" spans="1:35" s="1" customFormat="1" ht="12.75">
      <c r="A135" s="40"/>
      <c r="B135" s="24"/>
      <c r="E135" s="40"/>
      <c r="F135" s="38"/>
      <c r="G135" s="38"/>
      <c r="I135" s="24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2"/>
      <c r="Z135" s="39"/>
      <c r="AA135" s="39"/>
      <c r="AB135" s="39"/>
      <c r="AC135" s="40"/>
      <c r="AD135" s="40"/>
      <c r="AE135" s="40"/>
      <c r="AF135" s="40"/>
      <c r="AG135" s="86"/>
      <c r="AH135" s="40"/>
      <c r="AI135" s="40"/>
    </row>
    <row r="136" spans="1:35" s="1" customFormat="1" ht="12.75">
      <c r="A136" s="40"/>
      <c r="B136" s="24"/>
      <c r="E136" s="40"/>
      <c r="F136" s="38"/>
      <c r="G136" s="38"/>
      <c r="I136" s="24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2"/>
      <c r="Z136" s="39"/>
      <c r="AA136" s="39"/>
      <c r="AB136" s="39"/>
      <c r="AC136" s="40"/>
      <c r="AD136" s="40"/>
      <c r="AE136" s="40"/>
      <c r="AF136" s="40"/>
      <c r="AG136" s="86"/>
      <c r="AH136" s="40"/>
      <c r="AI136" s="40"/>
    </row>
    <row r="137" spans="1:35" s="1" customFormat="1" ht="12.75">
      <c r="A137" s="40"/>
      <c r="B137" s="24"/>
      <c r="E137" s="40"/>
      <c r="F137" s="38"/>
      <c r="G137" s="38"/>
      <c r="I137" s="24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2"/>
      <c r="Z137" s="39"/>
      <c r="AA137" s="39"/>
      <c r="AB137" s="39"/>
      <c r="AC137" s="40"/>
      <c r="AD137" s="40"/>
      <c r="AE137" s="40"/>
      <c r="AF137" s="40"/>
      <c r="AG137" s="86"/>
      <c r="AH137" s="40"/>
      <c r="AI137" s="40"/>
    </row>
    <row r="138" spans="1:35" s="1" customFormat="1" ht="12.75">
      <c r="A138" s="40"/>
      <c r="B138" s="24"/>
      <c r="E138" s="40"/>
      <c r="F138" s="38"/>
      <c r="G138" s="38"/>
      <c r="I138" s="24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2"/>
      <c r="Z138" s="39"/>
      <c r="AA138" s="39"/>
      <c r="AB138" s="39"/>
      <c r="AC138" s="40"/>
      <c r="AD138" s="40"/>
      <c r="AE138" s="40"/>
      <c r="AF138" s="40"/>
      <c r="AG138" s="86"/>
      <c r="AH138" s="40"/>
      <c r="AI138" s="40"/>
    </row>
    <row r="139" spans="1:35" s="1" customFormat="1" ht="12.75">
      <c r="A139" s="40"/>
      <c r="B139" s="24"/>
      <c r="E139" s="40"/>
      <c r="F139" s="38"/>
      <c r="G139" s="38"/>
      <c r="I139" s="24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2"/>
      <c r="Z139" s="39"/>
      <c r="AA139" s="39"/>
      <c r="AB139" s="39"/>
      <c r="AC139" s="40"/>
      <c r="AD139" s="40"/>
      <c r="AE139" s="40"/>
      <c r="AF139" s="40"/>
      <c r="AG139" s="86"/>
      <c r="AH139" s="40"/>
      <c r="AI139" s="40"/>
    </row>
    <row r="140" spans="1:35" s="1" customFormat="1" ht="12.75">
      <c r="A140" s="40"/>
      <c r="B140" s="24"/>
      <c r="E140" s="40"/>
      <c r="F140" s="38"/>
      <c r="G140" s="38"/>
      <c r="I140" s="24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2"/>
      <c r="Z140" s="39"/>
      <c r="AA140" s="39"/>
      <c r="AB140" s="39"/>
      <c r="AC140" s="40"/>
      <c r="AD140" s="40"/>
      <c r="AE140" s="40"/>
      <c r="AF140" s="40"/>
      <c r="AG140" s="86"/>
      <c r="AH140" s="40"/>
      <c r="AI140" s="40"/>
    </row>
    <row r="141" spans="1:35" s="1" customFormat="1" ht="12.75">
      <c r="A141" s="40"/>
      <c r="B141" s="24"/>
      <c r="E141" s="40"/>
      <c r="F141" s="38"/>
      <c r="G141" s="38"/>
      <c r="I141" s="24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2"/>
      <c r="Z141" s="39"/>
      <c r="AA141" s="39"/>
      <c r="AB141" s="39"/>
      <c r="AC141" s="40"/>
      <c r="AD141" s="40"/>
      <c r="AE141" s="40"/>
      <c r="AF141" s="40"/>
      <c r="AG141" s="86"/>
      <c r="AH141" s="40"/>
      <c r="AI141" s="40"/>
    </row>
    <row r="142" spans="1:35" s="1" customFormat="1" ht="12.75">
      <c r="A142" s="40"/>
      <c r="B142" s="24"/>
      <c r="E142" s="40"/>
      <c r="F142" s="38"/>
      <c r="G142" s="38"/>
      <c r="I142" s="24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2"/>
      <c r="Z142" s="39"/>
      <c r="AA142" s="39"/>
      <c r="AB142" s="39"/>
      <c r="AC142" s="40"/>
      <c r="AD142" s="40"/>
      <c r="AE142" s="40"/>
      <c r="AF142" s="40"/>
      <c r="AG142" s="86"/>
      <c r="AH142" s="40"/>
      <c r="AI142" s="40"/>
    </row>
    <row r="143" spans="1:35" s="1" customFormat="1" ht="12.75">
      <c r="A143" s="40"/>
      <c r="B143" s="24"/>
      <c r="E143" s="40"/>
      <c r="F143" s="38"/>
      <c r="G143" s="38"/>
      <c r="I143" s="24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2"/>
      <c r="Z143" s="39"/>
      <c r="AA143" s="39"/>
      <c r="AB143" s="39"/>
      <c r="AC143" s="40"/>
      <c r="AD143" s="40"/>
      <c r="AE143" s="40"/>
      <c r="AF143" s="40"/>
      <c r="AG143" s="86"/>
      <c r="AH143" s="40"/>
      <c r="AI143" s="40"/>
    </row>
    <row r="144" spans="1:35" s="1" customFormat="1" ht="12.75">
      <c r="A144" s="40"/>
      <c r="B144" s="24"/>
      <c r="E144" s="40"/>
      <c r="F144" s="38"/>
      <c r="G144" s="38"/>
      <c r="I144" s="24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2"/>
      <c r="Z144" s="39"/>
      <c r="AA144" s="39"/>
      <c r="AB144" s="39"/>
      <c r="AC144" s="40"/>
      <c r="AD144" s="40"/>
      <c r="AE144" s="40"/>
      <c r="AF144" s="40"/>
      <c r="AG144" s="86"/>
      <c r="AH144" s="40"/>
      <c r="AI144" s="40"/>
    </row>
    <row r="145" spans="1:35" s="1" customFormat="1" ht="12.75">
      <c r="A145" s="40"/>
      <c r="B145" s="24"/>
      <c r="E145" s="40"/>
      <c r="F145" s="38"/>
      <c r="G145" s="38"/>
      <c r="I145" s="24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2"/>
      <c r="Z145" s="39"/>
      <c r="AA145" s="39"/>
      <c r="AB145" s="39"/>
      <c r="AC145" s="40"/>
      <c r="AD145" s="40"/>
      <c r="AE145" s="40"/>
      <c r="AF145" s="40"/>
      <c r="AG145" s="86"/>
      <c r="AH145" s="40"/>
      <c r="AI145" s="40"/>
    </row>
    <row r="146" spans="1:35" s="1" customFormat="1" ht="12.75">
      <c r="A146" s="40"/>
      <c r="B146" s="24"/>
      <c r="E146" s="40"/>
      <c r="F146" s="38"/>
      <c r="G146" s="38"/>
      <c r="I146" s="24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2"/>
      <c r="Z146" s="39"/>
      <c r="AA146" s="39"/>
      <c r="AB146" s="39"/>
      <c r="AC146" s="40"/>
      <c r="AD146" s="40"/>
      <c r="AE146" s="40"/>
      <c r="AF146" s="40"/>
      <c r="AG146" s="86"/>
      <c r="AH146" s="40"/>
      <c r="AI146" s="40"/>
    </row>
    <row r="147" spans="1:35" s="1" customFormat="1" ht="12.75">
      <c r="A147" s="40"/>
      <c r="B147" s="24"/>
      <c r="E147" s="40"/>
      <c r="F147" s="38"/>
      <c r="G147" s="38"/>
      <c r="I147" s="24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2"/>
      <c r="Z147" s="39"/>
      <c r="AA147" s="39"/>
      <c r="AB147" s="39"/>
      <c r="AC147" s="40"/>
      <c r="AD147" s="40"/>
      <c r="AE147" s="40"/>
      <c r="AF147" s="40"/>
      <c r="AG147" s="86"/>
      <c r="AH147" s="40"/>
      <c r="AI147" s="40"/>
    </row>
    <row r="148" spans="1:35" s="1" customFormat="1" ht="12.75">
      <c r="A148" s="40"/>
      <c r="B148" s="24"/>
      <c r="E148" s="40"/>
      <c r="F148" s="38"/>
      <c r="G148" s="38"/>
      <c r="I148" s="24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2"/>
      <c r="Z148" s="39"/>
      <c r="AA148" s="39"/>
      <c r="AB148" s="39"/>
      <c r="AC148" s="40"/>
      <c r="AD148" s="40"/>
      <c r="AE148" s="40"/>
      <c r="AF148" s="40"/>
      <c r="AG148" s="86"/>
      <c r="AH148" s="40"/>
      <c r="AI148" s="40"/>
    </row>
    <row r="149" spans="1:35" s="1" customFormat="1" ht="12.75">
      <c r="A149" s="40"/>
      <c r="B149" s="24"/>
      <c r="E149" s="40"/>
      <c r="F149" s="38"/>
      <c r="G149" s="38"/>
      <c r="I149" s="24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2"/>
      <c r="Z149" s="39"/>
      <c r="AA149" s="39"/>
      <c r="AB149" s="39"/>
      <c r="AC149" s="40"/>
      <c r="AD149" s="40"/>
      <c r="AE149" s="40"/>
      <c r="AF149" s="40"/>
      <c r="AG149" s="86"/>
      <c r="AH149" s="40"/>
      <c r="AI149" s="40"/>
    </row>
    <row r="150" spans="1:35" s="1" customFormat="1" ht="12.75">
      <c r="A150" s="40"/>
      <c r="B150" s="24"/>
      <c r="E150" s="40"/>
      <c r="F150" s="38"/>
      <c r="G150" s="38"/>
      <c r="I150" s="24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2"/>
      <c r="Z150" s="39"/>
      <c r="AA150" s="39"/>
      <c r="AB150" s="39"/>
      <c r="AC150" s="40"/>
      <c r="AD150" s="40"/>
      <c r="AE150" s="40"/>
      <c r="AF150" s="40"/>
      <c r="AG150" s="86"/>
      <c r="AH150" s="40"/>
      <c r="AI150" s="40"/>
    </row>
    <row r="151" spans="1:35" s="1" customFormat="1" ht="12.75">
      <c r="A151" s="40"/>
      <c r="B151" s="24"/>
      <c r="E151" s="40"/>
      <c r="F151" s="38"/>
      <c r="G151" s="38"/>
      <c r="I151" s="24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2"/>
      <c r="Z151" s="39"/>
      <c r="AA151" s="39"/>
      <c r="AB151" s="39"/>
      <c r="AC151" s="40"/>
      <c r="AD151" s="40"/>
      <c r="AE151" s="40"/>
      <c r="AF151" s="40"/>
      <c r="AG151" s="86"/>
      <c r="AH151" s="40"/>
      <c r="AI151" s="40"/>
    </row>
    <row r="152" spans="1:35" s="1" customFormat="1" ht="12.75">
      <c r="A152" s="40"/>
      <c r="B152" s="24"/>
      <c r="E152" s="40"/>
      <c r="F152" s="38"/>
      <c r="G152" s="38"/>
      <c r="I152" s="24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2"/>
      <c r="Z152" s="39"/>
      <c r="AA152" s="39"/>
      <c r="AB152" s="39"/>
      <c r="AC152" s="40"/>
      <c r="AD152" s="40"/>
      <c r="AE152" s="40"/>
      <c r="AF152" s="40"/>
      <c r="AG152" s="86"/>
      <c r="AH152" s="40"/>
      <c r="AI152" s="40"/>
    </row>
    <row r="153" spans="1:35" s="1" customFormat="1" ht="12.75">
      <c r="A153" s="40"/>
      <c r="B153" s="24"/>
      <c r="E153" s="40"/>
      <c r="F153" s="38"/>
      <c r="G153" s="38"/>
      <c r="I153" s="24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2"/>
      <c r="Z153" s="39"/>
      <c r="AA153" s="39"/>
      <c r="AB153" s="39"/>
      <c r="AC153" s="40"/>
      <c r="AD153" s="40"/>
      <c r="AE153" s="40"/>
      <c r="AF153" s="40"/>
      <c r="AG153" s="86"/>
      <c r="AH153" s="40"/>
      <c r="AI153" s="40"/>
    </row>
    <row r="154" spans="1:35" s="1" customFormat="1" ht="12.75">
      <c r="A154" s="40"/>
      <c r="B154" s="24"/>
      <c r="E154" s="40"/>
      <c r="F154" s="38"/>
      <c r="G154" s="38"/>
      <c r="I154" s="24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2"/>
      <c r="Z154" s="39"/>
      <c r="AA154" s="39"/>
      <c r="AB154" s="39"/>
      <c r="AC154" s="40"/>
      <c r="AD154" s="40"/>
      <c r="AE154" s="40"/>
      <c r="AF154" s="40"/>
      <c r="AG154" s="86"/>
      <c r="AH154" s="40"/>
      <c r="AI154" s="40"/>
    </row>
    <row r="155" spans="1:35" s="1" customFormat="1" ht="12.75">
      <c r="A155" s="40"/>
      <c r="B155" s="24"/>
      <c r="E155" s="40"/>
      <c r="F155" s="38"/>
      <c r="G155" s="38"/>
      <c r="I155" s="24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2"/>
      <c r="Z155" s="39"/>
      <c r="AA155" s="39"/>
      <c r="AB155" s="39"/>
      <c r="AC155" s="40"/>
      <c r="AD155" s="40"/>
      <c r="AE155" s="40"/>
      <c r="AF155" s="40"/>
      <c r="AG155" s="86"/>
      <c r="AH155" s="40"/>
      <c r="AI155" s="40"/>
    </row>
    <row r="156" spans="1:35" s="1" customFormat="1" ht="12.75">
      <c r="A156" s="40"/>
      <c r="B156" s="24"/>
      <c r="E156" s="40"/>
      <c r="F156" s="38"/>
      <c r="G156" s="38"/>
      <c r="I156" s="24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2"/>
      <c r="Z156" s="39"/>
      <c r="AA156" s="39"/>
      <c r="AB156" s="39"/>
      <c r="AC156" s="40"/>
      <c r="AD156" s="40"/>
      <c r="AE156" s="40"/>
      <c r="AF156" s="40"/>
      <c r="AG156" s="86"/>
      <c r="AH156" s="40"/>
      <c r="AI156" s="40"/>
    </row>
    <row r="157" spans="1:35" s="1" customFormat="1" ht="12.75">
      <c r="A157" s="40"/>
      <c r="B157" s="24"/>
      <c r="E157" s="40"/>
      <c r="F157" s="38"/>
      <c r="G157" s="38"/>
      <c r="I157" s="24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2"/>
      <c r="Z157" s="39"/>
      <c r="AA157" s="39"/>
      <c r="AB157" s="39"/>
      <c r="AC157" s="40"/>
      <c r="AD157" s="40"/>
      <c r="AE157" s="40"/>
      <c r="AF157" s="40"/>
      <c r="AG157" s="86"/>
      <c r="AH157" s="40"/>
      <c r="AI157" s="40"/>
    </row>
    <row r="158" spans="1:35" s="1" customFormat="1" ht="12.75">
      <c r="A158" s="40"/>
      <c r="B158" s="24"/>
      <c r="E158" s="40"/>
      <c r="F158" s="38"/>
      <c r="G158" s="38"/>
      <c r="I158" s="24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2"/>
      <c r="Z158" s="39"/>
      <c r="AA158" s="39"/>
      <c r="AB158" s="39"/>
      <c r="AC158" s="40"/>
      <c r="AD158" s="40"/>
      <c r="AE158" s="40"/>
      <c r="AF158" s="40"/>
      <c r="AG158" s="86"/>
      <c r="AH158" s="40"/>
      <c r="AI158" s="40"/>
    </row>
    <row r="159" spans="1:35" s="1" customFormat="1" ht="12.75">
      <c r="A159" s="40"/>
      <c r="B159" s="24"/>
      <c r="E159" s="40"/>
      <c r="F159" s="38"/>
      <c r="G159" s="38"/>
      <c r="I159" s="24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2"/>
      <c r="Z159" s="39"/>
      <c r="AA159" s="39"/>
      <c r="AB159" s="39"/>
      <c r="AC159" s="40"/>
      <c r="AD159" s="40"/>
      <c r="AE159" s="40"/>
      <c r="AF159" s="40"/>
      <c r="AG159" s="86"/>
      <c r="AH159" s="40"/>
      <c r="AI159" s="40"/>
    </row>
    <row r="160" spans="1:35" s="1" customFormat="1" ht="12.75">
      <c r="A160" s="40"/>
      <c r="B160" s="24"/>
      <c r="E160" s="40"/>
      <c r="F160" s="38"/>
      <c r="G160" s="38"/>
      <c r="I160" s="24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2"/>
      <c r="Z160" s="39"/>
      <c r="AA160" s="39"/>
      <c r="AB160" s="39"/>
      <c r="AC160" s="40"/>
      <c r="AD160" s="40"/>
      <c r="AE160" s="40"/>
      <c r="AF160" s="40"/>
      <c r="AG160" s="86"/>
      <c r="AH160" s="40"/>
      <c r="AI160" s="40"/>
    </row>
    <row r="161" spans="1:35" s="1" customFormat="1" ht="12.75">
      <c r="A161" s="40"/>
      <c r="B161" s="24"/>
      <c r="E161" s="40"/>
      <c r="F161" s="38"/>
      <c r="G161" s="38"/>
      <c r="I161" s="24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2"/>
      <c r="Z161" s="39"/>
      <c r="AA161" s="39"/>
      <c r="AB161" s="39"/>
      <c r="AC161" s="40"/>
      <c r="AD161" s="40"/>
      <c r="AE161" s="40"/>
      <c r="AF161" s="40"/>
      <c r="AG161" s="86"/>
      <c r="AH161" s="40"/>
      <c r="AI161" s="40"/>
    </row>
    <row r="162" spans="1:35" s="1" customFormat="1" ht="12.75">
      <c r="A162" s="40"/>
      <c r="B162" s="24"/>
      <c r="E162" s="40"/>
      <c r="F162" s="38"/>
      <c r="G162" s="38"/>
      <c r="I162" s="24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2"/>
      <c r="Z162" s="39"/>
      <c r="AA162" s="39"/>
      <c r="AB162" s="39"/>
      <c r="AC162" s="40"/>
      <c r="AD162" s="40"/>
      <c r="AE162" s="40"/>
      <c r="AF162" s="40"/>
      <c r="AG162" s="86"/>
      <c r="AH162" s="40"/>
      <c r="AI162" s="40"/>
    </row>
    <row r="163" spans="1:35" s="1" customFormat="1" ht="12.75">
      <c r="A163" s="40"/>
      <c r="B163" s="24"/>
      <c r="E163" s="40"/>
      <c r="F163" s="38"/>
      <c r="G163" s="38"/>
      <c r="I163" s="24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2"/>
      <c r="Z163" s="39"/>
      <c r="AA163" s="39"/>
      <c r="AB163" s="39"/>
      <c r="AC163" s="40"/>
      <c r="AD163" s="40"/>
      <c r="AE163" s="40"/>
      <c r="AF163" s="40"/>
      <c r="AG163" s="86"/>
      <c r="AH163" s="40"/>
      <c r="AI163" s="40"/>
    </row>
    <row r="164" spans="1:35" s="1" customFormat="1" ht="12.75">
      <c r="A164" s="40"/>
      <c r="B164" s="24"/>
      <c r="E164" s="40"/>
      <c r="F164" s="38"/>
      <c r="G164" s="38"/>
      <c r="I164" s="24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2"/>
      <c r="Z164" s="39"/>
      <c r="AA164" s="39"/>
      <c r="AB164" s="39"/>
      <c r="AC164" s="40"/>
      <c r="AD164" s="40"/>
      <c r="AE164" s="40"/>
      <c r="AF164" s="40"/>
      <c r="AG164" s="86"/>
      <c r="AH164" s="40"/>
      <c r="AI164" s="40"/>
    </row>
    <row r="165" spans="1:35" s="1" customFormat="1" ht="12.75">
      <c r="A165" s="40"/>
      <c r="B165" s="24"/>
      <c r="E165" s="40"/>
      <c r="F165" s="38"/>
      <c r="G165" s="38"/>
      <c r="I165" s="24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2"/>
      <c r="Z165" s="39"/>
      <c r="AA165" s="39"/>
      <c r="AB165" s="39"/>
      <c r="AC165" s="40"/>
      <c r="AD165" s="40"/>
      <c r="AE165" s="40"/>
      <c r="AF165" s="40"/>
      <c r="AG165" s="86"/>
      <c r="AH165" s="40"/>
      <c r="AI165" s="40"/>
    </row>
    <row r="166" spans="1:35" s="1" customFormat="1" ht="12.75">
      <c r="A166" s="40"/>
      <c r="B166" s="24"/>
      <c r="E166" s="40"/>
      <c r="F166" s="38"/>
      <c r="G166" s="38"/>
      <c r="I166" s="24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2"/>
      <c r="Z166" s="39"/>
      <c r="AA166" s="39"/>
      <c r="AB166" s="39"/>
      <c r="AC166" s="40"/>
      <c r="AD166" s="40"/>
      <c r="AE166" s="40"/>
      <c r="AF166" s="40"/>
      <c r="AG166" s="86"/>
      <c r="AH166" s="40"/>
      <c r="AI166" s="40"/>
    </row>
    <row r="167" spans="1:35" s="1" customFormat="1" ht="12.75">
      <c r="A167" s="40"/>
      <c r="B167" s="24"/>
      <c r="E167" s="40"/>
      <c r="F167" s="38"/>
      <c r="G167" s="38"/>
      <c r="I167" s="24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2"/>
      <c r="Z167" s="39"/>
      <c r="AA167" s="39"/>
      <c r="AB167" s="39"/>
      <c r="AC167" s="40"/>
      <c r="AD167" s="40"/>
      <c r="AE167" s="40"/>
      <c r="AF167" s="40"/>
      <c r="AG167" s="86"/>
      <c r="AH167" s="40"/>
      <c r="AI167" s="40"/>
    </row>
    <row r="168" spans="1:35" s="1" customFormat="1" ht="12.75">
      <c r="A168" s="40"/>
      <c r="B168" s="24"/>
      <c r="E168" s="40"/>
      <c r="F168" s="38"/>
      <c r="G168" s="38"/>
      <c r="I168" s="24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2"/>
      <c r="Z168" s="39"/>
      <c r="AA168" s="39"/>
      <c r="AB168" s="39"/>
      <c r="AC168" s="40"/>
      <c r="AD168" s="40"/>
      <c r="AE168" s="40"/>
      <c r="AF168" s="40"/>
      <c r="AG168" s="86"/>
      <c r="AH168" s="40"/>
      <c r="AI168" s="40"/>
    </row>
    <row r="169" spans="1:35" s="1" customFormat="1" ht="12.75">
      <c r="A169" s="40"/>
      <c r="B169" s="24"/>
      <c r="E169" s="40"/>
      <c r="F169" s="38"/>
      <c r="G169" s="38"/>
      <c r="I169" s="24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2"/>
      <c r="Z169" s="39"/>
      <c r="AA169" s="39"/>
      <c r="AB169" s="39"/>
      <c r="AC169" s="40"/>
      <c r="AD169" s="40"/>
      <c r="AE169" s="40"/>
      <c r="AF169" s="40"/>
      <c r="AG169" s="86"/>
      <c r="AH169" s="40"/>
      <c r="AI169" s="40"/>
    </row>
    <row r="170" spans="1:35" s="1" customFormat="1" ht="12.75">
      <c r="A170" s="40"/>
      <c r="B170" s="24"/>
      <c r="E170" s="40"/>
      <c r="F170" s="38"/>
      <c r="G170" s="38"/>
      <c r="I170" s="24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2"/>
      <c r="Z170" s="39"/>
      <c r="AA170" s="39"/>
      <c r="AB170" s="39"/>
      <c r="AC170" s="40"/>
      <c r="AD170" s="40"/>
      <c r="AE170" s="40"/>
      <c r="AF170" s="40"/>
      <c r="AG170" s="86"/>
      <c r="AH170" s="40"/>
      <c r="AI170" s="40"/>
    </row>
    <row r="171" spans="1:35" s="1" customFormat="1" ht="12.75">
      <c r="A171" s="40"/>
      <c r="B171" s="24"/>
      <c r="E171" s="40"/>
      <c r="F171" s="38"/>
      <c r="G171" s="38"/>
      <c r="I171" s="24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2"/>
      <c r="Z171" s="39"/>
      <c r="AA171" s="39"/>
      <c r="AB171" s="39"/>
      <c r="AC171" s="40"/>
      <c r="AD171" s="40"/>
      <c r="AE171" s="40"/>
      <c r="AF171" s="40"/>
      <c r="AG171" s="86"/>
      <c r="AH171" s="40"/>
      <c r="AI171" s="40"/>
    </row>
    <row r="172" spans="1:35" s="1" customFormat="1" ht="12.75">
      <c r="A172" s="40"/>
      <c r="B172" s="24"/>
      <c r="E172" s="40"/>
      <c r="F172" s="38"/>
      <c r="G172" s="38"/>
      <c r="I172" s="24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2"/>
      <c r="Z172" s="39"/>
      <c r="AA172" s="39"/>
      <c r="AB172" s="39"/>
      <c r="AC172" s="40"/>
      <c r="AD172" s="40"/>
      <c r="AE172" s="40"/>
      <c r="AF172" s="40"/>
      <c r="AG172" s="86"/>
      <c r="AH172" s="40"/>
      <c r="AI172" s="40"/>
    </row>
    <row r="173" spans="1:35" s="1" customFormat="1" ht="12.75">
      <c r="A173" s="40"/>
      <c r="B173" s="24"/>
      <c r="E173" s="40"/>
      <c r="F173" s="38"/>
      <c r="G173" s="38"/>
      <c r="I173" s="24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2"/>
      <c r="Z173" s="39"/>
      <c r="AA173" s="39"/>
      <c r="AB173" s="39"/>
      <c r="AC173" s="40"/>
      <c r="AD173" s="40"/>
      <c r="AE173" s="40"/>
      <c r="AF173" s="40"/>
      <c r="AG173" s="86"/>
      <c r="AH173" s="40"/>
      <c r="AI173" s="40"/>
    </row>
    <row r="174" spans="1:35" s="1" customFormat="1" ht="12.75">
      <c r="A174" s="40"/>
      <c r="B174" s="24"/>
      <c r="E174" s="40"/>
      <c r="F174" s="38"/>
      <c r="G174" s="38"/>
      <c r="I174" s="24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2"/>
      <c r="Z174" s="39"/>
      <c r="AA174" s="39"/>
      <c r="AB174" s="39"/>
      <c r="AC174" s="40"/>
      <c r="AD174" s="40"/>
      <c r="AE174" s="40"/>
      <c r="AF174" s="40"/>
      <c r="AG174" s="86"/>
      <c r="AH174" s="40"/>
      <c r="AI174" s="40"/>
    </row>
    <row r="175" spans="1:35" s="1" customFormat="1" ht="12.75">
      <c r="A175" s="40"/>
      <c r="B175" s="24"/>
      <c r="E175" s="40"/>
      <c r="F175" s="38"/>
      <c r="G175" s="38"/>
      <c r="I175" s="24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2"/>
      <c r="Z175" s="39"/>
      <c r="AA175" s="39"/>
      <c r="AB175" s="39"/>
      <c r="AC175" s="40"/>
      <c r="AD175" s="40"/>
      <c r="AE175" s="40"/>
      <c r="AF175" s="40"/>
      <c r="AG175" s="86"/>
      <c r="AH175" s="40"/>
      <c r="AI175" s="40"/>
    </row>
    <row r="176" spans="1:35" s="1" customFormat="1" ht="12.75">
      <c r="A176" s="40"/>
      <c r="B176" s="24"/>
      <c r="E176" s="40"/>
      <c r="F176" s="38"/>
      <c r="G176" s="38"/>
      <c r="I176" s="24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2"/>
      <c r="Z176" s="39"/>
      <c r="AA176" s="39"/>
      <c r="AB176" s="39"/>
      <c r="AC176" s="40"/>
      <c r="AD176" s="40"/>
      <c r="AE176" s="40"/>
      <c r="AF176" s="40"/>
      <c r="AG176" s="86"/>
      <c r="AH176" s="40"/>
      <c r="AI176" s="40"/>
    </row>
    <row r="177" spans="1:35" s="1" customFormat="1" ht="12.75">
      <c r="A177" s="40"/>
      <c r="B177" s="24"/>
      <c r="E177" s="40"/>
      <c r="F177" s="38"/>
      <c r="G177" s="38"/>
      <c r="I177" s="24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2"/>
      <c r="Z177" s="39"/>
      <c r="AA177" s="39"/>
      <c r="AB177" s="39"/>
      <c r="AC177" s="40"/>
      <c r="AD177" s="40"/>
      <c r="AE177" s="40"/>
      <c r="AF177" s="40"/>
      <c r="AG177" s="86"/>
      <c r="AH177" s="40"/>
      <c r="AI177" s="40"/>
    </row>
    <row r="178" spans="1:35" s="1" customFormat="1" ht="12.75">
      <c r="A178" s="40"/>
      <c r="B178" s="24"/>
      <c r="E178" s="40"/>
      <c r="F178" s="38"/>
      <c r="G178" s="38"/>
      <c r="I178" s="24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2"/>
      <c r="Z178" s="39"/>
      <c r="AA178" s="39"/>
      <c r="AB178" s="39"/>
      <c r="AC178" s="40"/>
      <c r="AD178" s="40"/>
      <c r="AE178" s="40"/>
      <c r="AF178" s="40"/>
      <c r="AG178" s="86"/>
      <c r="AH178" s="40"/>
      <c r="AI178" s="40"/>
    </row>
    <row r="179" spans="1:35" s="1" customFormat="1" ht="12.75">
      <c r="A179" s="40"/>
      <c r="B179" s="24"/>
      <c r="E179" s="40"/>
      <c r="F179" s="38"/>
      <c r="G179" s="38"/>
      <c r="I179" s="24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2"/>
      <c r="Z179" s="39"/>
      <c r="AA179" s="39"/>
      <c r="AB179" s="39"/>
      <c r="AC179" s="40"/>
      <c r="AD179" s="40"/>
      <c r="AE179" s="40"/>
      <c r="AF179" s="40"/>
      <c r="AG179" s="86"/>
      <c r="AH179" s="40"/>
      <c r="AI179" s="40"/>
    </row>
    <row r="180" spans="1:35" s="1" customFormat="1" ht="12.75">
      <c r="A180" s="40"/>
      <c r="B180" s="24"/>
      <c r="E180" s="40"/>
      <c r="F180" s="38"/>
      <c r="G180" s="38"/>
      <c r="I180" s="24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2"/>
      <c r="Z180" s="39"/>
      <c r="AA180" s="39"/>
      <c r="AB180" s="39"/>
      <c r="AC180" s="40"/>
      <c r="AD180" s="40"/>
      <c r="AE180" s="40"/>
      <c r="AF180" s="40"/>
      <c r="AG180" s="86"/>
      <c r="AH180" s="40"/>
      <c r="AI180" s="40"/>
    </row>
    <row r="181" spans="1:35" s="1" customFormat="1" ht="12.75">
      <c r="A181" s="40"/>
      <c r="B181" s="24"/>
      <c r="E181" s="40"/>
      <c r="F181" s="38"/>
      <c r="G181" s="38"/>
      <c r="I181" s="24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2"/>
      <c r="Z181" s="39"/>
      <c r="AA181" s="39"/>
      <c r="AB181" s="39"/>
      <c r="AC181" s="40"/>
      <c r="AD181" s="40"/>
      <c r="AE181" s="40"/>
      <c r="AF181" s="40"/>
      <c r="AG181" s="86"/>
      <c r="AH181" s="40"/>
      <c r="AI181" s="40"/>
    </row>
    <row r="182" spans="1:35" s="1" customFormat="1" ht="12.75">
      <c r="A182" s="40"/>
      <c r="B182" s="24"/>
      <c r="E182" s="40"/>
      <c r="F182" s="38"/>
      <c r="G182" s="38"/>
      <c r="I182" s="24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2"/>
      <c r="Z182" s="39"/>
      <c r="AA182" s="39"/>
      <c r="AB182" s="39"/>
      <c r="AC182" s="40"/>
      <c r="AD182" s="40"/>
      <c r="AE182" s="40"/>
      <c r="AF182" s="40"/>
      <c r="AG182" s="86"/>
      <c r="AH182" s="40"/>
      <c r="AI182" s="40"/>
    </row>
    <row r="183" spans="1:35" s="1" customFormat="1" ht="12.75">
      <c r="A183" s="40"/>
      <c r="B183" s="24"/>
      <c r="E183" s="40"/>
      <c r="F183" s="38"/>
      <c r="G183" s="38"/>
      <c r="I183" s="24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2"/>
      <c r="Z183" s="39"/>
      <c r="AA183" s="39"/>
      <c r="AB183" s="39"/>
      <c r="AC183" s="40"/>
      <c r="AD183" s="40"/>
      <c r="AE183" s="40"/>
      <c r="AF183" s="40"/>
      <c r="AG183" s="86"/>
      <c r="AH183" s="40"/>
      <c r="AI183" s="40"/>
    </row>
    <row r="184" spans="1:35" s="1" customFormat="1" ht="12.75">
      <c r="A184" s="40"/>
      <c r="B184" s="24"/>
      <c r="E184" s="40"/>
      <c r="F184" s="38"/>
      <c r="G184" s="38"/>
      <c r="I184" s="24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2"/>
      <c r="Z184" s="39"/>
      <c r="AA184" s="39"/>
      <c r="AB184" s="39"/>
      <c r="AC184" s="40"/>
      <c r="AD184" s="40"/>
      <c r="AE184" s="40"/>
      <c r="AF184" s="40"/>
      <c r="AG184" s="86"/>
      <c r="AH184" s="40"/>
      <c r="AI184" s="40"/>
    </row>
    <row r="185" spans="1:35" s="1" customFormat="1" ht="12.75">
      <c r="A185" s="40"/>
      <c r="B185" s="24"/>
      <c r="E185" s="40"/>
      <c r="F185" s="38"/>
      <c r="G185" s="38"/>
      <c r="I185" s="24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2"/>
      <c r="Z185" s="39"/>
      <c r="AA185" s="39"/>
      <c r="AB185" s="39"/>
      <c r="AC185" s="40"/>
      <c r="AD185" s="40"/>
      <c r="AE185" s="40"/>
      <c r="AF185" s="40"/>
      <c r="AG185" s="86"/>
      <c r="AH185" s="40"/>
      <c r="AI185" s="40"/>
    </row>
    <row r="186" spans="1:35" s="1" customFormat="1" ht="12.75">
      <c r="A186" s="40"/>
      <c r="B186" s="24"/>
      <c r="E186" s="40"/>
      <c r="F186" s="38"/>
      <c r="G186" s="38"/>
      <c r="I186" s="24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2"/>
      <c r="Z186" s="39"/>
      <c r="AA186" s="39"/>
      <c r="AB186" s="39"/>
      <c r="AC186" s="40"/>
      <c r="AD186" s="40"/>
      <c r="AE186" s="40"/>
      <c r="AF186" s="40"/>
      <c r="AG186" s="86"/>
      <c r="AH186" s="40"/>
      <c r="AI186" s="40"/>
    </row>
    <row r="187" spans="1:35" s="1" customFormat="1" ht="12.75">
      <c r="A187" s="40"/>
      <c r="B187" s="24"/>
      <c r="E187" s="40"/>
      <c r="F187" s="38"/>
      <c r="G187" s="38"/>
      <c r="I187" s="24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2"/>
      <c r="Z187" s="39"/>
      <c r="AA187" s="39"/>
      <c r="AB187" s="39"/>
      <c r="AC187" s="40"/>
      <c r="AD187" s="40"/>
      <c r="AE187" s="40"/>
      <c r="AF187" s="40"/>
      <c r="AG187" s="86"/>
      <c r="AH187" s="40"/>
      <c r="AI187" s="40"/>
    </row>
    <row r="188" spans="1:35" s="1" customFormat="1" ht="12.75">
      <c r="A188" s="40"/>
      <c r="B188" s="24"/>
      <c r="E188" s="40"/>
      <c r="F188" s="38"/>
      <c r="G188" s="38"/>
      <c r="I188" s="24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2"/>
      <c r="Z188" s="39"/>
      <c r="AA188" s="39"/>
      <c r="AB188" s="39"/>
      <c r="AC188" s="40"/>
      <c r="AD188" s="40"/>
      <c r="AE188" s="40"/>
      <c r="AF188" s="40"/>
      <c r="AG188" s="86"/>
      <c r="AH188" s="40"/>
      <c r="AI188" s="40"/>
    </row>
    <row r="189" spans="1:35" s="1" customFormat="1" ht="12.75">
      <c r="A189" s="40"/>
      <c r="B189" s="24"/>
      <c r="E189" s="40"/>
      <c r="F189" s="38"/>
      <c r="G189" s="38"/>
      <c r="I189" s="24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2"/>
      <c r="Z189" s="39"/>
      <c r="AA189" s="39"/>
      <c r="AB189" s="39"/>
      <c r="AC189" s="40"/>
      <c r="AD189" s="40"/>
      <c r="AE189" s="40"/>
      <c r="AF189" s="40"/>
      <c r="AG189" s="86"/>
      <c r="AH189" s="40"/>
      <c r="AI189" s="40"/>
    </row>
    <row r="190" spans="1:35" s="1" customFormat="1" ht="12.75">
      <c r="A190" s="40"/>
      <c r="B190" s="24"/>
      <c r="E190" s="40"/>
      <c r="F190" s="38"/>
      <c r="G190" s="38"/>
      <c r="I190" s="24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2"/>
      <c r="Z190" s="39"/>
      <c r="AA190" s="39"/>
      <c r="AB190" s="39"/>
      <c r="AC190" s="40"/>
      <c r="AD190" s="40"/>
      <c r="AE190" s="40"/>
      <c r="AF190" s="40"/>
      <c r="AG190" s="86"/>
      <c r="AH190" s="40"/>
      <c r="AI190" s="40"/>
    </row>
    <row r="191" spans="1:35" s="1" customFormat="1" ht="12.75">
      <c r="A191" s="40"/>
      <c r="B191" s="24"/>
      <c r="E191" s="40"/>
      <c r="F191" s="38"/>
      <c r="G191" s="38"/>
      <c r="I191" s="24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2"/>
      <c r="Z191" s="39"/>
      <c r="AA191" s="39"/>
      <c r="AB191" s="39"/>
      <c r="AC191" s="40"/>
      <c r="AD191" s="40"/>
      <c r="AE191" s="40"/>
      <c r="AF191" s="40"/>
      <c r="AG191" s="86"/>
      <c r="AH191" s="40"/>
      <c r="AI191" s="40"/>
    </row>
    <row r="192" spans="1:35" s="1" customFormat="1" ht="12.75">
      <c r="A192" s="40"/>
      <c r="B192" s="24"/>
      <c r="E192" s="40"/>
      <c r="F192" s="38"/>
      <c r="G192" s="38"/>
      <c r="I192" s="24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2"/>
      <c r="Z192" s="39"/>
      <c r="AA192" s="39"/>
      <c r="AB192" s="39"/>
      <c r="AC192" s="40"/>
      <c r="AD192" s="40"/>
      <c r="AE192" s="40"/>
      <c r="AF192" s="40"/>
      <c r="AG192" s="86"/>
      <c r="AH192" s="40"/>
      <c r="AI192" s="40"/>
    </row>
    <row r="193" spans="1:35" s="1" customFormat="1" ht="12.75">
      <c r="A193" s="40"/>
      <c r="B193" s="24"/>
      <c r="E193" s="40"/>
      <c r="F193" s="38"/>
      <c r="G193" s="38"/>
      <c r="I193" s="24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2"/>
      <c r="Z193" s="39"/>
      <c r="AA193" s="39"/>
      <c r="AB193" s="39"/>
      <c r="AC193" s="40"/>
      <c r="AD193" s="40"/>
      <c r="AE193" s="40"/>
      <c r="AF193" s="40"/>
      <c r="AG193" s="86"/>
      <c r="AH193" s="40"/>
      <c r="AI193" s="40"/>
    </row>
    <row r="194" spans="1:35" s="1" customFormat="1" ht="12.75">
      <c r="A194" s="40"/>
      <c r="B194" s="24"/>
      <c r="E194" s="40"/>
      <c r="F194" s="38"/>
      <c r="G194" s="38"/>
      <c r="I194" s="24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2"/>
      <c r="Z194" s="39"/>
      <c r="AA194" s="39"/>
      <c r="AB194" s="39"/>
      <c r="AC194" s="40"/>
      <c r="AD194" s="40"/>
      <c r="AE194" s="40"/>
      <c r="AF194" s="40"/>
      <c r="AG194" s="86"/>
      <c r="AH194" s="40"/>
      <c r="AI194" s="40"/>
    </row>
    <row r="195" spans="1:35" s="1" customFormat="1" ht="12.75">
      <c r="A195" s="40"/>
      <c r="B195" s="24"/>
      <c r="E195" s="40"/>
      <c r="F195" s="38"/>
      <c r="G195" s="38"/>
      <c r="I195" s="24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2"/>
      <c r="Z195" s="39"/>
      <c r="AA195" s="39"/>
      <c r="AB195" s="39"/>
      <c r="AC195" s="40"/>
      <c r="AD195" s="40"/>
      <c r="AE195" s="40"/>
      <c r="AF195" s="40"/>
      <c r="AG195" s="86"/>
      <c r="AH195" s="40"/>
      <c r="AI195" s="40"/>
    </row>
    <row r="196" spans="1:35" s="1" customFormat="1" ht="12.75">
      <c r="A196" s="40"/>
      <c r="B196" s="24"/>
      <c r="E196" s="40"/>
      <c r="F196" s="38"/>
      <c r="G196" s="38"/>
      <c r="I196" s="24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2"/>
      <c r="Z196" s="39"/>
      <c r="AA196" s="39"/>
      <c r="AB196" s="39"/>
      <c r="AC196" s="40"/>
      <c r="AD196" s="40"/>
      <c r="AE196" s="40"/>
      <c r="AF196" s="40"/>
      <c r="AG196" s="86"/>
      <c r="AH196" s="40"/>
      <c r="AI196" s="40"/>
    </row>
    <row r="197" spans="1:35" s="1" customFormat="1" ht="12.75">
      <c r="A197" s="40"/>
      <c r="B197" s="24"/>
      <c r="E197" s="40"/>
      <c r="F197" s="38"/>
      <c r="G197" s="38"/>
      <c r="I197" s="24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2"/>
      <c r="Z197" s="39"/>
      <c r="AA197" s="39"/>
      <c r="AB197" s="39"/>
      <c r="AC197" s="40"/>
      <c r="AD197" s="40"/>
      <c r="AE197" s="40"/>
      <c r="AF197" s="40"/>
      <c r="AG197" s="86"/>
      <c r="AH197" s="40"/>
      <c r="AI197" s="40"/>
    </row>
    <row r="198" spans="1:35" s="1" customFormat="1" ht="12.75">
      <c r="A198" s="40"/>
      <c r="B198" s="24"/>
      <c r="E198" s="40"/>
      <c r="F198" s="38"/>
      <c r="G198" s="38"/>
      <c r="I198" s="24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2"/>
      <c r="Z198" s="39"/>
      <c r="AA198" s="39"/>
      <c r="AB198" s="39"/>
      <c r="AC198" s="40"/>
      <c r="AD198" s="40"/>
      <c r="AE198" s="40"/>
      <c r="AF198" s="40"/>
      <c r="AG198" s="86"/>
      <c r="AH198" s="40"/>
      <c r="AI198" s="40"/>
    </row>
    <row r="199" spans="1:35" s="1" customFormat="1" ht="12.75">
      <c r="A199" s="40"/>
      <c r="B199" s="24"/>
      <c r="E199" s="40"/>
      <c r="F199" s="38"/>
      <c r="G199" s="38"/>
      <c r="I199" s="24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2"/>
      <c r="Z199" s="39"/>
      <c r="AA199" s="39"/>
      <c r="AB199" s="39"/>
      <c r="AC199" s="40"/>
      <c r="AD199" s="40"/>
      <c r="AE199" s="40"/>
      <c r="AF199" s="40"/>
      <c r="AG199" s="86"/>
      <c r="AH199" s="40"/>
      <c r="AI199" s="40"/>
    </row>
    <row r="200" spans="1:35" s="1" customFormat="1" ht="12.75">
      <c r="A200" s="40"/>
      <c r="B200" s="24"/>
      <c r="E200" s="40"/>
      <c r="F200" s="38"/>
      <c r="G200" s="38"/>
      <c r="I200" s="24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2"/>
      <c r="Z200" s="39"/>
      <c r="AA200" s="39"/>
      <c r="AB200" s="39"/>
      <c r="AC200" s="40"/>
      <c r="AD200" s="40"/>
      <c r="AE200" s="40"/>
      <c r="AF200" s="40"/>
      <c r="AG200" s="86"/>
      <c r="AH200" s="40"/>
      <c r="AI200" s="40"/>
    </row>
    <row r="201" spans="1:35" s="1" customFormat="1" ht="12.75">
      <c r="A201" s="40"/>
      <c r="B201" s="24"/>
      <c r="E201" s="40"/>
      <c r="F201" s="38"/>
      <c r="G201" s="38"/>
      <c r="I201" s="24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2"/>
      <c r="Z201" s="39"/>
      <c r="AA201" s="39"/>
      <c r="AB201" s="39"/>
      <c r="AC201" s="40"/>
      <c r="AD201" s="40"/>
      <c r="AE201" s="40"/>
      <c r="AF201" s="40"/>
      <c r="AG201" s="86"/>
      <c r="AH201" s="40"/>
      <c r="AI201" s="40"/>
    </row>
    <row r="202" spans="1:35" s="1" customFormat="1" ht="12.75">
      <c r="A202" s="40"/>
      <c r="B202" s="24"/>
      <c r="E202" s="40"/>
      <c r="F202" s="38"/>
      <c r="G202" s="38"/>
      <c r="I202" s="24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2"/>
      <c r="Z202" s="39"/>
      <c r="AA202" s="39"/>
      <c r="AB202" s="39"/>
      <c r="AC202" s="40"/>
      <c r="AD202" s="40"/>
      <c r="AE202" s="40"/>
      <c r="AF202" s="40"/>
      <c r="AG202" s="86"/>
      <c r="AH202" s="40"/>
      <c r="AI202" s="40"/>
    </row>
    <row r="203" spans="1:35" s="1" customFormat="1" ht="12.75">
      <c r="A203" s="40"/>
      <c r="B203" s="24"/>
      <c r="E203" s="40"/>
      <c r="F203" s="38"/>
      <c r="G203" s="38"/>
      <c r="I203" s="24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2"/>
      <c r="Z203" s="39"/>
      <c r="AA203" s="39"/>
      <c r="AB203" s="39"/>
      <c r="AC203" s="40"/>
      <c r="AD203" s="40"/>
      <c r="AE203" s="40"/>
      <c r="AF203" s="40"/>
      <c r="AG203" s="86"/>
      <c r="AH203" s="40"/>
      <c r="AI203" s="40"/>
    </row>
    <row r="204" spans="1:35" s="1" customFormat="1" ht="12.75">
      <c r="A204" s="40"/>
      <c r="B204" s="24"/>
      <c r="E204" s="40"/>
      <c r="F204" s="38"/>
      <c r="G204" s="38"/>
      <c r="I204" s="24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2"/>
      <c r="Z204" s="39"/>
      <c r="AA204" s="39"/>
      <c r="AB204" s="39"/>
      <c r="AC204" s="40"/>
      <c r="AD204" s="40"/>
      <c r="AE204" s="40"/>
      <c r="AF204" s="40"/>
      <c r="AG204" s="86"/>
      <c r="AH204" s="40"/>
      <c r="AI204" s="40"/>
    </row>
    <row r="205" spans="1:35" s="1" customFormat="1" ht="12.75">
      <c r="A205" s="40"/>
      <c r="B205" s="24"/>
      <c r="E205" s="40"/>
      <c r="F205" s="38"/>
      <c r="G205" s="38"/>
      <c r="I205" s="24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2"/>
      <c r="Z205" s="39"/>
      <c r="AA205" s="39"/>
      <c r="AB205" s="39"/>
      <c r="AC205" s="40"/>
      <c r="AD205" s="40"/>
      <c r="AE205" s="40"/>
      <c r="AF205" s="40"/>
      <c r="AG205" s="86"/>
      <c r="AH205" s="40"/>
      <c r="AI205" s="40"/>
    </row>
    <row r="206" spans="1:35" s="1" customFormat="1" ht="12.75">
      <c r="A206" s="40"/>
      <c r="B206" s="24"/>
      <c r="E206" s="40"/>
      <c r="F206" s="38"/>
      <c r="G206" s="38"/>
      <c r="I206" s="24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2"/>
      <c r="Z206" s="39"/>
      <c r="AA206" s="39"/>
      <c r="AB206" s="39"/>
      <c r="AC206" s="40"/>
      <c r="AD206" s="40"/>
      <c r="AE206" s="40"/>
      <c r="AF206" s="40"/>
      <c r="AG206" s="86"/>
      <c r="AH206" s="40"/>
      <c r="AI206" s="40"/>
    </row>
    <row r="207" spans="1:35" s="1" customFormat="1" ht="12.75">
      <c r="A207" s="40"/>
      <c r="B207" s="24"/>
      <c r="E207" s="40"/>
      <c r="F207" s="38"/>
      <c r="G207" s="38"/>
      <c r="I207" s="24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2"/>
      <c r="Z207" s="39"/>
      <c r="AA207" s="39"/>
      <c r="AB207" s="39"/>
      <c r="AC207" s="40"/>
      <c r="AD207" s="40"/>
      <c r="AE207" s="40"/>
      <c r="AF207" s="40"/>
      <c r="AG207" s="86"/>
      <c r="AH207" s="40"/>
      <c r="AI207" s="40"/>
    </row>
    <row r="208" spans="1:35" s="1" customFormat="1" ht="12.75">
      <c r="A208" s="40"/>
      <c r="B208" s="24"/>
      <c r="E208" s="40"/>
      <c r="F208" s="38"/>
      <c r="G208" s="38"/>
      <c r="I208" s="24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2"/>
      <c r="Z208" s="39"/>
      <c r="AA208" s="39"/>
      <c r="AB208" s="39"/>
      <c r="AC208" s="40"/>
      <c r="AD208" s="40"/>
      <c r="AE208" s="40"/>
      <c r="AF208" s="40"/>
      <c r="AG208" s="86"/>
      <c r="AH208" s="40"/>
      <c r="AI208" s="40"/>
    </row>
    <row r="209" spans="1:35" s="1" customFormat="1" ht="12.75">
      <c r="A209" s="40"/>
      <c r="B209" s="24"/>
      <c r="E209" s="40"/>
      <c r="F209" s="38"/>
      <c r="G209" s="38"/>
      <c r="I209" s="24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2"/>
      <c r="Z209" s="39"/>
      <c r="AA209" s="39"/>
      <c r="AB209" s="39"/>
      <c r="AC209" s="40"/>
      <c r="AD209" s="40"/>
      <c r="AE209" s="40"/>
      <c r="AF209" s="40"/>
      <c r="AG209" s="86"/>
      <c r="AH209" s="40"/>
      <c r="AI209" s="40"/>
    </row>
    <row r="210" spans="1:35" s="1" customFormat="1" ht="12.75">
      <c r="A210" s="40"/>
      <c r="B210" s="24"/>
      <c r="E210" s="40"/>
      <c r="F210" s="38"/>
      <c r="G210" s="38"/>
      <c r="I210" s="24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2"/>
      <c r="Z210" s="39"/>
      <c r="AA210" s="39"/>
      <c r="AB210" s="39"/>
      <c r="AC210" s="40"/>
      <c r="AD210" s="40"/>
      <c r="AE210" s="40"/>
      <c r="AF210" s="40"/>
      <c r="AG210" s="86"/>
      <c r="AH210" s="40"/>
      <c r="AI210" s="40"/>
    </row>
    <row r="211" spans="1:35" s="1" customFormat="1" ht="12.75">
      <c r="A211" s="40"/>
      <c r="B211" s="24"/>
      <c r="E211" s="40"/>
      <c r="F211" s="38"/>
      <c r="G211" s="38"/>
      <c r="I211" s="24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2"/>
      <c r="Z211" s="39"/>
      <c r="AA211" s="39"/>
      <c r="AB211" s="39"/>
      <c r="AC211" s="40"/>
      <c r="AD211" s="40"/>
      <c r="AE211" s="40"/>
      <c r="AF211" s="40"/>
      <c r="AG211" s="86"/>
      <c r="AH211" s="40"/>
      <c r="AI211" s="40"/>
    </row>
    <row r="212" spans="1:35" s="1" customFormat="1" ht="12.75">
      <c r="A212" s="40"/>
      <c r="B212" s="24"/>
      <c r="E212" s="40"/>
      <c r="F212" s="38"/>
      <c r="G212" s="38"/>
      <c r="I212" s="24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2"/>
      <c r="Z212" s="39"/>
      <c r="AA212" s="39"/>
      <c r="AB212" s="39"/>
      <c r="AC212" s="40"/>
      <c r="AD212" s="40"/>
      <c r="AE212" s="40"/>
      <c r="AF212" s="40"/>
      <c r="AG212" s="86"/>
      <c r="AH212" s="40"/>
      <c r="AI212" s="40"/>
    </row>
    <row r="213" spans="1:35" s="1" customFormat="1" ht="12.75">
      <c r="A213" s="40"/>
      <c r="B213" s="24"/>
      <c r="E213" s="40"/>
      <c r="F213" s="38"/>
      <c r="G213" s="38"/>
      <c r="I213" s="24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2"/>
      <c r="Z213" s="39"/>
      <c r="AA213" s="39"/>
      <c r="AB213" s="39"/>
      <c r="AC213" s="40"/>
      <c r="AD213" s="40"/>
      <c r="AE213" s="40"/>
      <c r="AF213" s="40"/>
      <c r="AG213" s="86"/>
      <c r="AH213" s="40"/>
      <c r="AI213" s="40"/>
    </row>
    <row r="214" spans="1:35" s="1" customFormat="1" ht="12.75">
      <c r="A214" s="40"/>
      <c r="B214" s="24"/>
      <c r="E214" s="40"/>
      <c r="F214" s="38"/>
      <c r="G214" s="38"/>
      <c r="I214" s="24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2"/>
      <c r="Z214" s="39"/>
      <c r="AA214" s="39"/>
      <c r="AB214" s="39"/>
      <c r="AC214" s="40"/>
      <c r="AD214" s="40"/>
      <c r="AE214" s="40"/>
      <c r="AF214" s="40"/>
      <c r="AG214" s="86"/>
      <c r="AH214" s="40"/>
      <c r="AI214" s="40"/>
    </row>
    <row r="215" spans="1:35" s="1" customFormat="1" ht="12.75">
      <c r="A215" s="40"/>
      <c r="B215" s="24"/>
      <c r="E215" s="40"/>
      <c r="F215" s="38"/>
      <c r="G215" s="38"/>
      <c r="I215" s="24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2"/>
      <c r="Z215" s="39"/>
      <c r="AA215" s="39"/>
      <c r="AB215" s="39"/>
      <c r="AC215" s="40"/>
      <c r="AD215" s="40"/>
      <c r="AE215" s="40"/>
      <c r="AF215" s="40"/>
      <c r="AG215" s="86"/>
      <c r="AH215" s="40"/>
      <c r="AI215" s="40"/>
    </row>
    <row r="216" spans="1:35" s="1" customFormat="1" ht="12.75">
      <c r="A216" s="40"/>
      <c r="B216" s="24"/>
      <c r="E216" s="40"/>
      <c r="F216" s="38"/>
      <c r="G216" s="38"/>
      <c r="I216" s="24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2"/>
      <c r="Z216" s="39"/>
      <c r="AA216" s="39"/>
      <c r="AB216" s="39"/>
      <c r="AC216" s="40"/>
      <c r="AD216" s="40"/>
      <c r="AE216" s="40"/>
      <c r="AF216" s="40"/>
      <c r="AG216" s="86"/>
      <c r="AH216" s="40"/>
      <c r="AI216" s="40"/>
    </row>
    <row r="217" spans="1:35" s="1" customFormat="1" ht="12.75">
      <c r="A217" s="40"/>
      <c r="B217" s="24"/>
      <c r="E217" s="40"/>
      <c r="F217" s="38"/>
      <c r="G217" s="38"/>
      <c r="I217" s="24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2"/>
      <c r="Z217" s="39"/>
      <c r="AA217" s="39"/>
      <c r="AB217" s="39"/>
      <c r="AC217" s="40"/>
      <c r="AD217" s="40"/>
      <c r="AE217" s="40"/>
      <c r="AF217" s="40"/>
      <c r="AG217" s="86"/>
      <c r="AH217" s="40"/>
      <c r="AI217" s="40"/>
    </row>
    <row r="218" spans="1:35" s="1" customFormat="1" ht="12.75">
      <c r="A218" s="40"/>
      <c r="B218" s="24"/>
      <c r="E218" s="40"/>
      <c r="F218" s="38"/>
      <c r="G218" s="38"/>
      <c r="I218" s="24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2"/>
      <c r="Z218" s="39"/>
      <c r="AA218" s="39"/>
      <c r="AB218" s="39"/>
      <c r="AC218" s="40"/>
      <c r="AD218" s="40"/>
      <c r="AE218" s="40"/>
      <c r="AF218" s="40"/>
      <c r="AG218" s="86"/>
      <c r="AH218" s="40"/>
      <c r="AI218" s="40"/>
    </row>
    <row r="219" spans="1:35" s="1" customFormat="1" ht="12.75">
      <c r="A219" s="40"/>
      <c r="B219" s="24"/>
      <c r="E219" s="40"/>
      <c r="F219" s="38"/>
      <c r="G219" s="38"/>
      <c r="I219" s="24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2"/>
      <c r="Z219" s="39"/>
      <c r="AA219" s="39"/>
      <c r="AB219" s="39"/>
      <c r="AC219" s="40"/>
      <c r="AD219" s="40"/>
      <c r="AE219" s="40"/>
      <c r="AF219" s="40"/>
      <c r="AG219" s="86"/>
      <c r="AH219" s="40"/>
      <c r="AI219" s="40"/>
    </row>
    <row r="220" spans="1:35" s="1" customFormat="1" ht="12.75">
      <c r="A220" s="40"/>
      <c r="B220" s="24"/>
      <c r="E220" s="40"/>
      <c r="F220" s="38"/>
      <c r="G220" s="38"/>
      <c r="I220" s="24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2"/>
      <c r="Z220" s="39"/>
      <c r="AA220" s="39"/>
      <c r="AB220" s="39"/>
      <c r="AC220" s="40"/>
      <c r="AD220" s="40"/>
      <c r="AE220" s="40"/>
      <c r="AF220" s="40"/>
      <c r="AG220" s="86"/>
      <c r="AH220" s="40"/>
      <c r="AI220" s="40"/>
    </row>
    <row r="221" spans="1:35" s="1" customFormat="1" ht="12.75">
      <c r="A221" s="40"/>
      <c r="B221" s="24"/>
      <c r="E221" s="40"/>
      <c r="F221" s="38"/>
      <c r="G221" s="38"/>
      <c r="I221" s="24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2"/>
      <c r="Z221" s="39"/>
      <c r="AA221" s="39"/>
      <c r="AB221" s="39"/>
      <c r="AC221" s="40"/>
      <c r="AD221" s="40"/>
      <c r="AE221" s="40"/>
      <c r="AF221" s="40"/>
      <c r="AG221" s="86"/>
      <c r="AH221" s="40"/>
      <c r="AI221" s="40"/>
    </row>
    <row r="222" spans="1:35" s="1" customFormat="1" ht="12.75">
      <c r="A222" s="40"/>
      <c r="B222" s="24"/>
      <c r="E222" s="40"/>
      <c r="F222" s="38"/>
      <c r="G222" s="38"/>
      <c r="I222" s="24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2"/>
      <c r="Z222" s="39"/>
      <c r="AA222" s="39"/>
      <c r="AB222" s="39"/>
      <c r="AC222" s="40"/>
      <c r="AD222" s="40"/>
      <c r="AE222" s="40"/>
      <c r="AF222" s="40"/>
      <c r="AG222" s="86"/>
      <c r="AH222" s="40"/>
      <c r="AI222" s="40"/>
    </row>
    <row r="223" spans="1:35" s="1" customFormat="1" ht="12.75">
      <c r="A223" s="40"/>
      <c r="B223" s="24"/>
      <c r="E223" s="40"/>
      <c r="F223" s="38"/>
      <c r="G223" s="38"/>
      <c r="I223" s="24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2"/>
      <c r="Z223" s="39"/>
      <c r="AA223" s="39"/>
      <c r="AB223" s="39"/>
      <c r="AC223" s="40"/>
      <c r="AD223" s="40"/>
      <c r="AE223" s="40"/>
      <c r="AF223" s="40"/>
      <c r="AG223" s="86"/>
      <c r="AH223" s="40"/>
      <c r="AI223" s="40"/>
    </row>
    <row r="224" spans="1:35" s="1" customFormat="1" ht="12.75">
      <c r="A224" s="40"/>
      <c r="B224" s="24"/>
      <c r="E224" s="40"/>
      <c r="F224" s="38"/>
      <c r="G224" s="38"/>
      <c r="I224" s="24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2"/>
      <c r="Z224" s="39"/>
      <c r="AA224" s="39"/>
      <c r="AB224" s="39"/>
      <c r="AC224" s="40"/>
      <c r="AD224" s="40"/>
      <c r="AE224" s="40"/>
      <c r="AF224" s="40"/>
      <c r="AG224" s="86"/>
      <c r="AH224" s="40"/>
      <c r="AI224" s="40"/>
    </row>
    <row r="225" spans="1:35" s="1" customFormat="1" ht="12.75">
      <c r="A225" s="40"/>
      <c r="B225" s="24"/>
      <c r="E225" s="40"/>
      <c r="F225" s="38"/>
      <c r="G225" s="38"/>
      <c r="I225" s="24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2"/>
      <c r="Z225" s="39"/>
      <c r="AA225" s="39"/>
      <c r="AB225" s="39"/>
      <c r="AC225" s="40"/>
      <c r="AD225" s="40"/>
      <c r="AE225" s="40"/>
      <c r="AF225" s="40"/>
      <c r="AG225" s="86"/>
      <c r="AH225" s="40"/>
      <c r="AI225" s="40"/>
    </row>
    <row r="226" spans="1:35" s="1" customFormat="1" ht="12.75">
      <c r="A226" s="40"/>
      <c r="B226" s="24"/>
      <c r="E226" s="40"/>
      <c r="F226" s="38"/>
      <c r="G226" s="38"/>
      <c r="I226" s="24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2"/>
      <c r="Z226" s="39"/>
      <c r="AA226" s="39"/>
      <c r="AB226" s="39"/>
      <c r="AC226" s="40"/>
      <c r="AD226" s="40"/>
      <c r="AE226" s="40"/>
      <c r="AF226" s="40"/>
      <c r="AG226" s="86"/>
      <c r="AH226" s="40"/>
      <c r="AI226" s="40"/>
    </row>
    <row r="227" spans="1:35" s="1" customFormat="1" ht="12.75">
      <c r="A227" s="40"/>
      <c r="B227" s="24"/>
      <c r="E227" s="40"/>
      <c r="F227" s="38"/>
      <c r="G227" s="38"/>
      <c r="I227" s="24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2"/>
      <c r="Z227" s="39"/>
      <c r="AA227" s="39"/>
      <c r="AB227" s="39"/>
      <c r="AC227" s="40"/>
      <c r="AD227" s="40"/>
      <c r="AE227" s="40"/>
      <c r="AF227" s="40"/>
      <c r="AG227" s="86"/>
      <c r="AH227" s="40"/>
      <c r="AI227" s="40"/>
    </row>
    <row r="228" spans="1:35" s="1" customFormat="1" ht="12.75">
      <c r="A228" s="40"/>
      <c r="B228" s="24"/>
      <c r="E228" s="40"/>
      <c r="F228" s="38"/>
      <c r="G228" s="38"/>
      <c r="I228" s="24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2"/>
      <c r="Z228" s="39"/>
      <c r="AA228" s="39"/>
      <c r="AB228" s="39"/>
      <c r="AC228" s="40"/>
      <c r="AD228" s="40"/>
      <c r="AE228" s="40"/>
      <c r="AF228" s="40"/>
      <c r="AG228" s="86"/>
      <c r="AH228" s="40"/>
      <c r="AI228" s="40"/>
    </row>
    <row r="229" spans="1:35" s="1" customFormat="1" ht="12.75">
      <c r="A229" s="40"/>
      <c r="B229" s="24"/>
      <c r="E229" s="40"/>
      <c r="F229" s="38"/>
      <c r="G229" s="38"/>
      <c r="I229" s="24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2"/>
      <c r="Z229" s="39"/>
      <c r="AA229" s="39"/>
      <c r="AB229" s="39"/>
      <c r="AC229" s="40"/>
      <c r="AD229" s="40"/>
      <c r="AE229" s="40"/>
      <c r="AF229" s="40"/>
      <c r="AG229" s="86"/>
      <c r="AH229" s="40"/>
      <c r="AI229" s="40"/>
    </row>
    <row r="230" spans="1:35" s="1" customFormat="1" ht="12.75">
      <c r="A230" s="40"/>
      <c r="B230" s="24"/>
      <c r="E230" s="40"/>
      <c r="F230" s="38"/>
      <c r="G230" s="38"/>
      <c r="I230" s="24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2"/>
      <c r="Z230" s="39"/>
      <c r="AA230" s="39"/>
      <c r="AB230" s="39"/>
      <c r="AC230" s="40"/>
      <c r="AD230" s="40"/>
      <c r="AE230" s="40"/>
      <c r="AF230" s="40"/>
      <c r="AG230" s="86"/>
      <c r="AH230" s="40"/>
      <c r="AI230" s="40"/>
    </row>
    <row r="231" spans="1:35" s="1" customFormat="1" ht="12.75">
      <c r="A231" s="40"/>
      <c r="B231" s="24"/>
      <c r="E231" s="40"/>
      <c r="F231" s="38"/>
      <c r="G231" s="38"/>
      <c r="I231" s="24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2"/>
      <c r="Z231" s="39"/>
      <c r="AA231" s="39"/>
      <c r="AB231" s="39"/>
      <c r="AC231" s="40"/>
      <c r="AD231" s="40"/>
      <c r="AE231" s="40"/>
      <c r="AF231" s="40"/>
      <c r="AG231" s="86"/>
      <c r="AH231" s="40"/>
      <c r="AI231" s="40"/>
    </row>
    <row r="232" spans="1:35" s="1" customFormat="1" ht="12.75">
      <c r="A232" s="40"/>
      <c r="B232" s="24"/>
      <c r="E232" s="40"/>
      <c r="F232" s="38"/>
      <c r="G232" s="38"/>
      <c r="I232" s="24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2"/>
      <c r="Z232" s="39"/>
      <c r="AA232" s="39"/>
      <c r="AB232" s="39"/>
      <c r="AC232" s="40"/>
      <c r="AD232" s="40"/>
      <c r="AE232" s="40"/>
      <c r="AF232" s="40"/>
      <c r="AG232" s="86"/>
      <c r="AH232" s="40"/>
      <c r="AI232" s="40"/>
    </row>
    <row r="233" spans="1:35" s="1" customFormat="1" ht="12.75">
      <c r="A233" s="40"/>
      <c r="B233" s="24"/>
      <c r="E233" s="40"/>
      <c r="F233" s="38"/>
      <c r="G233" s="38"/>
      <c r="I233" s="24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2"/>
      <c r="Z233" s="39"/>
      <c r="AA233" s="39"/>
      <c r="AB233" s="39"/>
      <c r="AC233" s="40"/>
      <c r="AD233" s="40"/>
      <c r="AE233" s="40"/>
      <c r="AF233" s="40"/>
      <c r="AG233" s="86"/>
      <c r="AH233" s="40"/>
      <c r="AI233" s="40"/>
    </row>
    <row r="234" spans="1:35" s="1" customFormat="1" ht="12.75">
      <c r="A234" s="40"/>
      <c r="B234" s="24"/>
      <c r="E234" s="40"/>
      <c r="F234" s="38"/>
      <c r="G234" s="38"/>
      <c r="I234" s="24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2"/>
      <c r="Z234" s="39"/>
      <c r="AA234" s="39"/>
      <c r="AB234" s="39"/>
      <c r="AC234" s="40"/>
      <c r="AD234" s="40"/>
      <c r="AE234" s="40"/>
      <c r="AF234" s="40"/>
      <c r="AG234" s="86"/>
      <c r="AH234" s="40"/>
      <c r="AI234" s="40"/>
    </row>
    <row r="235" spans="1:35" s="1" customFormat="1" ht="12.75">
      <c r="A235" s="40"/>
      <c r="B235" s="24"/>
      <c r="E235" s="40"/>
      <c r="F235" s="38"/>
      <c r="G235" s="38"/>
      <c r="I235" s="24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2"/>
      <c r="Z235" s="39"/>
      <c r="AA235" s="39"/>
      <c r="AB235" s="39"/>
      <c r="AC235" s="40"/>
      <c r="AD235" s="40"/>
      <c r="AE235" s="40"/>
      <c r="AF235" s="40"/>
      <c r="AG235" s="86"/>
      <c r="AH235" s="40"/>
      <c r="AI235" s="40"/>
    </row>
    <row r="236" spans="1:35" s="1" customFormat="1" ht="12.75">
      <c r="A236" s="40"/>
      <c r="B236" s="24"/>
      <c r="E236" s="40"/>
      <c r="F236" s="38"/>
      <c r="G236" s="38"/>
      <c r="I236" s="24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2"/>
      <c r="Z236" s="39"/>
      <c r="AA236" s="39"/>
      <c r="AB236" s="39"/>
      <c r="AC236" s="40"/>
      <c r="AD236" s="40"/>
      <c r="AE236" s="40"/>
      <c r="AF236" s="40"/>
      <c r="AG236" s="86"/>
      <c r="AH236" s="40"/>
      <c r="AI236" s="40"/>
    </row>
    <row r="237" spans="1:35" s="1" customFormat="1" ht="12.75">
      <c r="A237" s="40"/>
      <c r="B237" s="24"/>
      <c r="E237" s="40"/>
      <c r="F237" s="38"/>
      <c r="G237" s="38"/>
      <c r="I237" s="24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2"/>
      <c r="Z237" s="39"/>
      <c r="AA237" s="39"/>
      <c r="AB237" s="39"/>
      <c r="AC237" s="40"/>
      <c r="AD237" s="40"/>
      <c r="AE237" s="40"/>
      <c r="AF237" s="40"/>
      <c r="AG237" s="86"/>
      <c r="AH237" s="40"/>
      <c r="AI237" s="40"/>
    </row>
    <row r="238" spans="1:35" s="1" customFormat="1" ht="12.75">
      <c r="A238" s="40"/>
      <c r="B238" s="24"/>
      <c r="E238" s="40"/>
      <c r="F238" s="38"/>
      <c r="G238" s="38"/>
      <c r="I238" s="24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2"/>
      <c r="Z238" s="39"/>
      <c r="AA238" s="39"/>
      <c r="AB238" s="39"/>
      <c r="AC238" s="40"/>
      <c r="AD238" s="40"/>
      <c r="AE238" s="40"/>
      <c r="AF238" s="40"/>
      <c r="AG238" s="86"/>
      <c r="AH238" s="40"/>
      <c r="AI238" s="40"/>
    </row>
    <row r="239" spans="1:35" s="1" customFormat="1" ht="12.75">
      <c r="A239" s="40"/>
      <c r="B239" s="24"/>
      <c r="E239" s="40"/>
      <c r="F239" s="38"/>
      <c r="G239" s="38"/>
      <c r="I239" s="24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2"/>
      <c r="Z239" s="39"/>
      <c r="AA239" s="39"/>
      <c r="AB239" s="39"/>
      <c r="AC239" s="40"/>
      <c r="AD239" s="40"/>
      <c r="AE239" s="40"/>
      <c r="AF239" s="40"/>
      <c r="AG239" s="86"/>
      <c r="AH239" s="40"/>
      <c r="AI239" s="40"/>
    </row>
    <row r="240" spans="1:35" s="1" customFormat="1" ht="12.75">
      <c r="A240" s="40"/>
      <c r="B240" s="24"/>
      <c r="E240" s="40"/>
      <c r="F240" s="38"/>
      <c r="G240" s="38"/>
      <c r="I240" s="24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2"/>
      <c r="Z240" s="39"/>
      <c r="AA240" s="39"/>
      <c r="AB240" s="39"/>
      <c r="AC240" s="40"/>
      <c r="AD240" s="40"/>
      <c r="AE240" s="40"/>
      <c r="AF240" s="40"/>
      <c r="AG240" s="86"/>
      <c r="AH240" s="40"/>
      <c r="AI240" s="40"/>
    </row>
    <row r="241" spans="1:35" s="1" customFormat="1" ht="12.75">
      <c r="A241" s="40"/>
      <c r="B241" s="24"/>
      <c r="E241" s="40"/>
      <c r="F241" s="38"/>
      <c r="G241" s="38"/>
      <c r="I241" s="24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2"/>
      <c r="Z241" s="39"/>
      <c r="AA241" s="39"/>
      <c r="AB241" s="39"/>
      <c r="AC241" s="40"/>
      <c r="AD241" s="40"/>
      <c r="AE241" s="40"/>
      <c r="AF241" s="40"/>
      <c r="AG241" s="86"/>
      <c r="AH241" s="40"/>
      <c r="AI241" s="40"/>
    </row>
    <row r="242" spans="1:35" s="1" customFormat="1" ht="12.75">
      <c r="A242" s="40"/>
      <c r="B242" s="24"/>
      <c r="E242" s="40"/>
      <c r="F242" s="38"/>
      <c r="G242" s="38"/>
      <c r="I242" s="24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2"/>
      <c r="Z242" s="39"/>
      <c r="AA242" s="39"/>
      <c r="AB242" s="39"/>
      <c r="AC242" s="40"/>
      <c r="AD242" s="40"/>
      <c r="AE242" s="40"/>
      <c r="AF242" s="40"/>
      <c r="AG242" s="86"/>
      <c r="AH242" s="40"/>
      <c r="AI242" s="40"/>
    </row>
    <row r="243" spans="1:35" s="1" customFormat="1" ht="12.75">
      <c r="A243" s="40"/>
      <c r="B243" s="24"/>
      <c r="E243" s="40"/>
      <c r="F243" s="38"/>
      <c r="G243" s="38"/>
      <c r="I243" s="24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2"/>
      <c r="Z243" s="39"/>
      <c r="AA243" s="39"/>
      <c r="AB243" s="39"/>
      <c r="AC243" s="40"/>
      <c r="AD243" s="40"/>
      <c r="AE243" s="40"/>
      <c r="AF243" s="40"/>
      <c r="AG243" s="86"/>
      <c r="AH243" s="40"/>
      <c r="AI243" s="40"/>
    </row>
    <row r="244" spans="1:35" s="1" customFormat="1" ht="12.75">
      <c r="A244" s="40"/>
      <c r="B244" s="24"/>
      <c r="E244" s="40"/>
      <c r="F244" s="38"/>
      <c r="G244" s="38"/>
      <c r="I244" s="24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2"/>
      <c r="Z244" s="39"/>
      <c r="AA244" s="39"/>
      <c r="AB244" s="39"/>
      <c r="AC244" s="40"/>
      <c r="AD244" s="40"/>
      <c r="AE244" s="40"/>
      <c r="AF244" s="40"/>
      <c r="AG244" s="86"/>
      <c r="AH244" s="40"/>
      <c r="AI244" s="40"/>
    </row>
    <row r="245" spans="1:35" s="1" customFormat="1" ht="12.75">
      <c r="A245" s="40"/>
      <c r="B245" s="24"/>
      <c r="E245" s="40"/>
      <c r="F245" s="38"/>
      <c r="G245" s="38"/>
      <c r="I245" s="24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2"/>
      <c r="Z245" s="39"/>
      <c r="AA245" s="39"/>
      <c r="AB245" s="39"/>
      <c r="AC245" s="40"/>
      <c r="AD245" s="40"/>
      <c r="AE245" s="40"/>
      <c r="AF245" s="40"/>
      <c r="AG245" s="86"/>
      <c r="AH245" s="40"/>
      <c r="AI245" s="40"/>
    </row>
    <row r="246" spans="1:35" s="1" customFormat="1" ht="12.75">
      <c r="A246" s="40"/>
      <c r="B246" s="24"/>
      <c r="E246" s="40"/>
      <c r="F246" s="38"/>
      <c r="G246" s="38"/>
      <c r="I246" s="24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2"/>
      <c r="Z246" s="39"/>
      <c r="AA246" s="39"/>
      <c r="AB246" s="39"/>
      <c r="AC246" s="40"/>
      <c r="AD246" s="40"/>
      <c r="AE246" s="40"/>
      <c r="AF246" s="40"/>
      <c r="AG246" s="86"/>
      <c r="AH246" s="40"/>
      <c r="AI246" s="40"/>
    </row>
    <row r="247" spans="1:35" s="1" customFormat="1" ht="12.75">
      <c r="A247" s="40"/>
      <c r="B247" s="24"/>
      <c r="E247" s="40"/>
      <c r="F247" s="38"/>
      <c r="G247" s="38"/>
      <c r="I247" s="24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2"/>
      <c r="Z247" s="39"/>
      <c r="AA247" s="39"/>
      <c r="AB247" s="39"/>
      <c r="AC247" s="40"/>
      <c r="AD247" s="40"/>
      <c r="AE247" s="40"/>
      <c r="AF247" s="40"/>
      <c r="AG247" s="86"/>
      <c r="AH247" s="40"/>
      <c r="AI247" s="40"/>
    </row>
    <row r="248" spans="1:35" s="1" customFormat="1" ht="12.75">
      <c r="A248" s="40"/>
      <c r="B248" s="24"/>
      <c r="E248" s="40"/>
      <c r="F248" s="38"/>
      <c r="G248" s="38"/>
      <c r="I248" s="24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2"/>
      <c r="Z248" s="39"/>
      <c r="AA248" s="39"/>
      <c r="AB248" s="39"/>
      <c r="AC248" s="40"/>
      <c r="AD248" s="40"/>
      <c r="AE248" s="40"/>
      <c r="AF248" s="40"/>
      <c r="AG248" s="86"/>
      <c r="AH248" s="40"/>
      <c r="AI248" s="40"/>
    </row>
    <row r="249" spans="1:35" s="1" customFormat="1" ht="12.75">
      <c r="A249" s="40"/>
      <c r="B249" s="24"/>
      <c r="E249" s="40"/>
      <c r="F249" s="38"/>
      <c r="G249" s="38"/>
      <c r="I249" s="24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2"/>
      <c r="Z249" s="39"/>
      <c r="AA249" s="39"/>
      <c r="AB249" s="39"/>
      <c r="AC249" s="40"/>
      <c r="AD249" s="40"/>
      <c r="AE249" s="40"/>
      <c r="AF249" s="40"/>
      <c r="AG249" s="86"/>
      <c r="AH249" s="40"/>
      <c r="AI249" s="40"/>
    </row>
    <row r="250" spans="1:35" s="1" customFormat="1" ht="12.75">
      <c r="A250" s="40"/>
      <c r="B250" s="24"/>
      <c r="E250" s="40"/>
      <c r="F250" s="38"/>
      <c r="G250" s="38"/>
      <c r="I250" s="24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2"/>
      <c r="Z250" s="39"/>
      <c r="AA250" s="39"/>
      <c r="AB250" s="39"/>
      <c r="AC250" s="40"/>
      <c r="AD250" s="40"/>
      <c r="AE250" s="40"/>
      <c r="AF250" s="40"/>
      <c r="AG250" s="86"/>
      <c r="AH250" s="40"/>
      <c r="AI250" s="40"/>
    </row>
    <row r="251" spans="1:35" s="1" customFormat="1" ht="12.75">
      <c r="A251" s="40"/>
      <c r="B251" s="24"/>
      <c r="E251" s="40"/>
      <c r="F251" s="38"/>
      <c r="G251" s="38"/>
      <c r="I251" s="24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2"/>
      <c r="Z251" s="39"/>
      <c r="AA251" s="39"/>
      <c r="AB251" s="39"/>
      <c r="AC251" s="40"/>
      <c r="AD251" s="40"/>
      <c r="AE251" s="40"/>
      <c r="AF251" s="40"/>
      <c r="AG251" s="86"/>
      <c r="AH251" s="40"/>
      <c r="AI251" s="40"/>
    </row>
    <row r="252" spans="1:35" s="1" customFormat="1" ht="12.75">
      <c r="A252" s="40"/>
      <c r="B252" s="24"/>
      <c r="E252" s="40"/>
      <c r="F252" s="38"/>
      <c r="G252" s="38"/>
      <c r="I252" s="24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2"/>
      <c r="Z252" s="39"/>
      <c r="AA252" s="39"/>
      <c r="AB252" s="39"/>
      <c r="AC252" s="40"/>
      <c r="AD252" s="40"/>
      <c r="AE252" s="40"/>
      <c r="AF252" s="40"/>
      <c r="AG252" s="86"/>
      <c r="AH252" s="40"/>
      <c r="AI252" s="40"/>
    </row>
    <row r="253" spans="1:35" s="1" customFormat="1" ht="12.75">
      <c r="A253" s="40"/>
      <c r="B253" s="24"/>
      <c r="E253" s="40"/>
      <c r="F253" s="38"/>
      <c r="G253" s="38"/>
      <c r="I253" s="24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2"/>
      <c r="Z253" s="39"/>
      <c r="AA253" s="39"/>
      <c r="AB253" s="39"/>
      <c r="AC253" s="40"/>
      <c r="AD253" s="40"/>
      <c r="AE253" s="40"/>
      <c r="AF253" s="40"/>
      <c r="AG253" s="86"/>
      <c r="AH253" s="40"/>
      <c r="AI253" s="40"/>
    </row>
    <row r="254" spans="1:35" s="1" customFormat="1" ht="12.75">
      <c r="A254" s="40"/>
      <c r="B254" s="24"/>
      <c r="E254" s="40"/>
      <c r="F254" s="38"/>
      <c r="G254" s="38"/>
      <c r="I254" s="24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2"/>
      <c r="Z254" s="39"/>
      <c r="AA254" s="39"/>
      <c r="AB254" s="39"/>
      <c r="AC254" s="40"/>
      <c r="AD254" s="40"/>
      <c r="AE254" s="40"/>
      <c r="AF254" s="40"/>
      <c r="AG254" s="86"/>
      <c r="AH254" s="40"/>
      <c r="AI254" s="40"/>
    </row>
    <row r="255" spans="1:35" s="1" customFormat="1" ht="12.75">
      <c r="A255" s="40"/>
      <c r="B255" s="24"/>
      <c r="E255" s="40"/>
      <c r="F255" s="38"/>
      <c r="G255" s="38"/>
      <c r="I255" s="24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2"/>
      <c r="Z255" s="39"/>
      <c r="AA255" s="39"/>
      <c r="AB255" s="39"/>
      <c r="AC255" s="40"/>
      <c r="AD255" s="40"/>
      <c r="AE255" s="40"/>
      <c r="AF255" s="40"/>
      <c r="AG255" s="86"/>
      <c r="AH255" s="40"/>
      <c r="AI255" s="40"/>
    </row>
    <row r="256" spans="1:35" s="1" customFormat="1" ht="12.75">
      <c r="A256" s="40"/>
      <c r="B256" s="24"/>
      <c r="E256" s="40"/>
      <c r="F256" s="38"/>
      <c r="G256" s="38"/>
      <c r="I256" s="24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2"/>
      <c r="Z256" s="39"/>
      <c r="AA256" s="39"/>
      <c r="AB256" s="39"/>
      <c r="AC256" s="40"/>
      <c r="AD256" s="40"/>
      <c r="AE256" s="40"/>
      <c r="AF256" s="40"/>
      <c r="AG256" s="86"/>
      <c r="AH256" s="40"/>
      <c r="AI256" s="40"/>
    </row>
    <row r="257" spans="1:35" s="1" customFormat="1" ht="12.75">
      <c r="A257" s="40"/>
      <c r="B257" s="24"/>
      <c r="E257" s="40"/>
      <c r="F257" s="38"/>
      <c r="G257" s="38"/>
      <c r="I257" s="24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2"/>
      <c r="Z257" s="39"/>
      <c r="AA257" s="39"/>
      <c r="AB257" s="39"/>
      <c r="AC257" s="40"/>
      <c r="AD257" s="40"/>
      <c r="AE257" s="40"/>
      <c r="AF257" s="40"/>
      <c r="AG257" s="86"/>
      <c r="AH257" s="40"/>
      <c r="AI257" s="40"/>
    </row>
    <row r="258" spans="1:35" s="1" customFormat="1" ht="12.75">
      <c r="A258" s="40"/>
      <c r="B258" s="24"/>
      <c r="E258" s="40"/>
      <c r="F258" s="38"/>
      <c r="G258" s="38"/>
      <c r="I258" s="24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2"/>
      <c r="Z258" s="39"/>
      <c r="AA258" s="39"/>
      <c r="AB258" s="39"/>
      <c r="AC258" s="40"/>
      <c r="AD258" s="40"/>
      <c r="AE258" s="40"/>
      <c r="AF258" s="40"/>
      <c r="AG258" s="86"/>
      <c r="AH258" s="40"/>
      <c r="AI258" s="40"/>
    </row>
    <row r="259" spans="1:35" s="1" customFormat="1" ht="12.75">
      <c r="A259" s="40"/>
      <c r="B259" s="24"/>
      <c r="E259" s="40"/>
      <c r="F259" s="38"/>
      <c r="G259" s="38"/>
      <c r="I259" s="24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2"/>
      <c r="Z259" s="39"/>
      <c r="AA259" s="39"/>
      <c r="AB259" s="39"/>
      <c r="AC259" s="40"/>
      <c r="AD259" s="40"/>
      <c r="AE259" s="40"/>
      <c r="AF259" s="40"/>
      <c r="AG259" s="86"/>
      <c r="AH259" s="40"/>
      <c r="AI259" s="40"/>
    </row>
    <row r="260" spans="1:35" s="1" customFormat="1" ht="12.75">
      <c r="A260" s="40"/>
      <c r="B260" s="24"/>
      <c r="E260" s="40"/>
      <c r="F260" s="38"/>
      <c r="G260" s="38"/>
      <c r="I260" s="24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2"/>
      <c r="Z260" s="39"/>
      <c r="AA260" s="39"/>
      <c r="AB260" s="39"/>
      <c r="AC260" s="40"/>
      <c r="AD260" s="40"/>
      <c r="AE260" s="40"/>
      <c r="AF260" s="40"/>
      <c r="AG260" s="86"/>
      <c r="AH260" s="40"/>
      <c r="AI260" s="40"/>
    </row>
    <row r="261" spans="1:35" s="1" customFormat="1" ht="12.75">
      <c r="A261" s="40"/>
      <c r="B261" s="24"/>
      <c r="E261" s="40"/>
      <c r="F261" s="38"/>
      <c r="G261" s="38"/>
      <c r="I261" s="24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2"/>
      <c r="Z261" s="39"/>
      <c r="AA261" s="39"/>
      <c r="AB261" s="39"/>
      <c r="AC261" s="40"/>
      <c r="AD261" s="40"/>
      <c r="AE261" s="40"/>
      <c r="AF261" s="40"/>
      <c r="AG261" s="86"/>
      <c r="AH261" s="40"/>
      <c r="AI261" s="40"/>
    </row>
    <row r="262" spans="1:35" s="1" customFormat="1" ht="12.75">
      <c r="A262" s="40"/>
      <c r="B262" s="24"/>
      <c r="E262" s="40"/>
      <c r="F262" s="38"/>
      <c r="G262" s="38"/>
      <c r="I262" s="24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2"/>
      <c r="Z262" s="39"/>
      <c r="AA262" s="39"/>
      <c r="AB262" s="39"/>
      <c r="AC262" s="40"/>
      <c r="AD262" s="40"/>
      <c r="AE262" s="40"/>
      <c r="AF262" s="40"/>
      <c r="AG262" s="86"/>
      <c r="AH262" s="40"/>
      <c r="AI262" s="40"/>
    </row>
    <row r="263" spans="1:35" s="1" customFormat="1" ht="12.75">
      <c r="A263" s="40"/>
      <c r="B263" s="24"/>
      <c r="E263" s="40"/>
      <c r="F263" s="38"/>
      <c r="G263" s="38"/>
      <c r="I263" s="24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2"/>
      <c r="Z263" s="39"/>
      <c r="AA263" s="39"/>
      <c r="AB263" s="39"/>
      <c r="AC263" s="40"/>
      <c r="AD263" s="40"/>
      <c r="AE263" s="40"/>
      <c r="AF263" s="40"/>
      <c r="AG263" s="86"/>
      <c r="AH263" s="40"/>
      <c r="AI263" s="40"/>
    </row>
    <row r="264" spans="1:35" s="1" customFormat="1" ht="12.75">
      <c r="A264" s="40"/>
      <c r="B264" s="24"/>
      <c r="E264" s="40"/>
      <c r="F264" s="38"/>
      <c r="G264" s="38"/>
      <c r="I264" s="24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2"/>
      <c r="Z264" s="39"/>
      <c r="AA264" s="39"/>
      <c r="AB264" s="39"/>
      <c r="AC264" s="40"/>
      <c r="AD264" s="40"/>
      <c r="AE264" s="40"/>
      <c r="AF264" s="40"/>
      <c r="AG264" s="86"/>
      <c r="AH264" s="40"/>
      <c r="AI264" s="40"/>
    </row>
    <row r="265" spans="1:35" s="1" customFormat="1" ht="12.75">
      <c r="A265" s="40"/>
      <c r="B265" s="24"/>
      <c r="E265" s="40"/>
      <c r="F265" s="38"/>
      <c r="G265" s="38"/>
      <c r="I265" s="24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2"/>
      <c r="Z265" s="39"/>
      <c r="AA265" s="39"/>
      <c r="AB265" s="39"/>
      <c r="AC265" s="40"/>
      <c r="AD265" s="40"/>
      <c r="AE265" s="40"/>
      <c r="AF265" s="40"/>
      <c r="AG265" s="86"/>
      <c r="AH265" s="40"/>
      <c r="AI265" s="40"/>
    </row>
    <row r="266" spans="1:35" s="1" customFormat="1" ht="12.75">
      <c r="A266" s="40"/>
      <c r="B266" s="24"/>
      <c r="E266" s="40"/>
      <c r="F266" s="38"/>
      <c r="G266" s="38"/>
      <c r="I266" s="24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2"/>
      <c r="Z266" s="39"/>
      <c r="AA266" s="39"/>
      <c r="AB266" s="39"/>
      <c r="AC266" s="40"/>
      <c r="AD266" s="40"/>
      <c r="AE266" s="40"/>
      <c r="AF266" s="40"/>
      <c r="AG266" s="86"/>
      <c r="AH266" s="40"/>
      <c r="AI266" s="40"/>
    </row>
    <row r="267" spans="1:35" s="1" customFormat="1" ht="12.75">
      <c r="A267" s="40"/>
      <c r="B267" s="24"/>
      <c r="E267" s="40"/>
      <c r="F267" s="38"/>
      <c r="G267" s="38"/>
      <c r="I267" s="24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2"/>
      <c r="Z267" s="39"/>
      <c r="AA267" s="39"/>
      <c r="AB267" s="39"/>
      <c r="AC267" s="40"/>
      <c r="AD267" s="40"/>
      <c r="AE267" s="40"/>
      <c r="AF267" s="40"/>
      <c r="AG267" s="86"/>
      <c r="AH267" s="40"/>
      <c r="AI267" s="40"/>
    </row>
    <row r="268" spans="1:35" s="1" customFormat="1" ht="12.75">
      <c r="A268" s="40"/>
      <c r="B268" s="24"/>
      <c r="E268" s="40"/>
      <c r="F268" s="38"/>
      <c r="G268" s="38"/>
      <c r="I268" s="24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2"/>
      <c r="Z268" s="39"/>
      <c r="AA268" s="39"/>
      <c r="AB268" s="39"/>
      <c r="AC268" s="40"/>
      <c r="AD268" s="40"/>
      <c r="AE268" s="40"/>
      <c r="AF268" s="40"/>
      <c r="AG268" s="86"/>
      <c r="AH268" s="40"/>
      <c r="AI268" s="40"/>
    </row>
    <row r="269" spans="1:35" s="1" customFormat="1" ht="12.75">
      <c r="A269" s="40"/>
      <c r="B269" s="24"/>
      <c r="E269" s="40"/>
      <c r="F269" s="38"/>
      <c r="G269" s="38"/>
      <c r="I269" s="24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2"/>
      <c r="Z269" s="39"/>
      <c r="AA269" s="39"/>
      <c r="AB269" s="39"/>
      <c r="AC269" s="40"/>
      <c r="AD269" s="40"/>
      <c r="AE269" s="40"/>
      <c r="AF269" s="40"/>
      <c r="AG269" s="86"/>
      <c r="AH269" s="40"/>
      <c r="AI269" s="40"/>
    </row>
    <row r="270" spans="1:35" s="1" customFormat="1" ht="12.75">
      <c r="A270" s="40"/>
      <c r="B270" s="24"/>
      <c r="E270" s="40"/>
      <c r="F270" s="38"/>
      <c r="G270" s="38"/>
      <c r="I270" s="24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2"/>
      <c r="Z270" s="39"/>
      <c r="AA270" s="39"/>
      <c r="AB270" s="39"/>
      <c r="AC270" s="40"/>
      <c r="AD270" s="40"/>
      <c r="AE270" s="40"/>
      <c r="AF270" s="40"/>
      <c r="AG270" s="86"/>
      <c r="AH270" s="40"/>
      <c r="AI270" s="40"/>
    </row>
    <row r="271" spans="1:35" s="1" customFormat="1" ht="12.75">
      <c r="A271" s="40"/>
      <c r="B271" s="24"/>
      <c r="E271" s="40"/>
      <c r="F271" s="38"/>
      <c r="G271" s="38"/>
      <c r="I271" s="24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2"/>
      <c r="Z271" s="39"/>
      <c r="AA271" s="39"/>
      <c r="AB271" s="39"/>
      <c r="AC271" s="40"/>
      <c r="AD271" s="40"/>
      <c r="AE271" s="40"/>
      <c r="AF271" s="40"/>
      <c r="AG271" s="86"/>
      <c r="AH271" s="40"/>
      <c r="AI271" s="40"/>
    </row>
    <row r="272" spans="1:35" s="1" customFormat="1" ht="12.75">
      <c r="A272" s="40"/>
      <c r="B272" s="24"/>
      <c r="E272" s="40"/>
      <c r="F272" s="38"/>
      <c r="G272" s="38"/>
      <c r="I272" s="24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2"/>
      <c r="Z272" s="39"/>
      <c r="AA272" s="39"/>
      <c r="AB272" s="39"/>
      <c r="AC272" s="40"/>
      <c r="AD272" s="40"/>
      <c r="AE272" s="40"/>
      <c r="AF272" s="40"/>
      <c r="AG272" s="86"/>
      <c r="AH272" s="40"/>
      <c r="AI272" s="40"/>
    </row>
    <row r="273" spans="1:35" s="1" customFormat="1" ht="12.75">
      <c r="A273" s="40"/>
      <c r="B273" s="24"/>
      <c r="E273" s="40"/>
      <c r="F273" s="38"/>
      <c r="G273" s="38"/>
      <c r="I273" s="24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2"/>
      <c r="Z273" s="39"/>
      <c r="AA273" s="39"/>
      <c r="AB273" s="39"/>
      <c r="AC273" s="40"/>
      <c r="AD273" s="40"/>
      <c r="AE273" s="40"/>
      <c r="AF273" s="40"/>
      <c r="AG273" s="86"/>
      <c r="AH273" s="40"/>
      <c r="AI273" s="40"/>
    </row>
    <row r="274" spans="1:35" s="1" customFormat="1" ht="12.75">
      <c r="A274" s="40"/>
      <c r="B274" s="24"/>
      <c r="E274" s="40"/>
      <c r="F274" s="38"/>
      <c r="G274" s="38"/>
      <c r="I274" s="24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2"/>
      <c r="Z274" s="39"/>
      <c r="AA274" s="39"/>
      <c r="AB274" s="39"/>
      <c r="AC274" s="40"/>
      <c r="AD274" s="40"/>
      <c r="AE274" s="40"/>
      <c r="AF274" s="40"/>
      <c r="AG274" s="86"/>
      <c r="AH274" s="40"/>
      <c r="AI274" s="40"/>
    </row>
    <row r="275" spans="1:35" s="1" customFormat="1" ht="12.75">
      <c r="A275" s="40"/>
      <c r="B275" s="24"/>
      <c r="E275" s="40"/>
      <c r="F275" s="38"/>
      <c r="G275" s="38"/>
      <c r="I275" s="24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2"/>
      <c r="Z275" s="39"/>
      <c r="AA275" s="39"/>
      <c r="AB275" s="39"/>
      <c r="AC275" s="40"/>
      <c r="AD275" s="40"/>
      <c r="AE275" s="40"/>
      <c r="AF275" s="40"/>
      <c r="AG275" s="86"/>
      <c r="AH275" s="40"/>
      <c r="AI275" s="40"/>
    </row>
    <row r="276" spans="1:35" s="1" customFormat="1" ht="12.75">
      <c r="A276" s="40"/>
      <c r="B276" s="24"/>
      <c r="E276" s="40"/>
      <c r="F276" s="38"/>
      <c r="G276" s="38"/>
      <c r="I276" s="24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2"/>
      <c r="Z276" s="39"/>
      <c r="AA276" s="39"/>
      <c r="AB276" s="39"/>
      <c r="AC276" s="40"/>
      <c r="AD276" s="40"/>
      <c r="AE276" s="40"/>
      <c r="AF276" s="40"/>
      <c r="AG276" s="86"/>
      <c r="AH276" s="40"/>
      <c r="AI276" s="40"/>
    </row>
    <row r="277" spans="1:35" s="1" customFormat="1" ht="12.75">
      <c r="A277" s="40"/>
      <c r="B277" s="24"/>
      <c r="E277" s="40"/>
      <c r="F277" s="38"/>
      <c r="G277" s="38"/>
      <c r="I277" s="24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2"/>
      <c r="Z277" s="39"/>
      <c r="AA277" s="39"/>
      <c r="AB277" s="39"/>
      <c r="AC277" s="40"/>
      <c r="AD277" s="40"/>
      <c r="AE277" s="40"/>
      <c r="AF277" s="40"/>
      <c r="AG277" s="86"/>
      <c r="AH277" s="40"/>
      <c r="AI277" s="40"/>
    </row>
    <row r="278" spans="1:35" s="1" customFormat="1" ht="12.75">
      <c r="A278" s="40"/>
      <c r="B278" s="24"/>
      <c r="E278" s="40"/>
      <c r="F278" s="38"/>
      <c r="G278" s="38"/>
      <c r="I278" s="24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2"/>
      <c r="Z278" s="39"/>
      <c r="AA278" s="39"/>
      <c r="AB278" s="39"/>
      <c r="AC278" s="40"/>
      <c r="AD278" s="40"/>
      <c r="AE278" s="40"/>
      <c r="AF278" s="40"/>
      <c r="AG278" s="86"/>
      <c r="AH278" s="40"/>
      <c r="AI278" s="40"/>
    </row>
    <row r="279" spans="1:35" s="1" customFormat="1" ht="12.75">
      <c r="A279" s="40"/>
      <c r="B279" s="24"/>
      <c r="E279" s="40"/>
      <c r="F279" s="38"/>
      <c r="G279" s="38"/>
      <c r="I279" s="24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2"/>
      <c r="Z279" s="39"/>
      <c r="AA279" s="39"/>
      <c r="AB279" s="39"/>
      <c r="AC279" s="40"/>
      <c r="AD279" s="40"/>
      <c r="AE279" s="40"/>
      <c r="AF279" s="40"/>
      <c r="AG279" s="86"/>
      <c r="AH279" s="40"/>
      <c r="AI279" s="40"/>
    </row>
    <row r="280" spans="1:35" s="1" customFormat="1" ht="12.75">
      <c r="A280" s="40"/>
      <c r="B280" s="24"/>
      <c r="E280" s="40"/>
      <c r="F280" s="38"/>
      <c r="G280" s="38"/>
      <c r="I280" s="24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2"/>
      <c r="Z280" s="39"/>
      <c r="AA280" s="39"/>
      <c r="AB280" s="39"/>
      <c r="AC280" s="40"/>
      <c r="AD280" s="40"/>
      <c r="AE280" s="40"/>
      <c r="AF280" s="40"/>
      <c r="AG280" s="86"/>
      <c r="AH280" s="40"/>
      <c r="AI280" s="40"/>
    </row>
    <row r="281" spans="1:35" s="1" customFormat="1" ht="12.75">
      <c r="A281" s="40"/>
      <c r="B281" s="24"/>
      <c r="E281" s="40"/>
      <c r="F281" s="38"/>
      <c r="G281" s="38"/>
      <c r="I281" s="24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2"/>
      <c r="Z281" s="39"/>
      <c r="AA281" s="39"/>
      <c r="AB281" s="39"/>
      <c r="AC281" s="40"/>
      <c r="AD281" s="40"/>
      <c r="AE281" s="40"/>
      <c r="AF281" s="40"/>
      <c r="AG281" s="86"/>
      <c r="AH281" s="40"/>
      <c r="AI281" s="40"/>
    </row>
    <row r="282" spans="1:35" s="1" customFormat="1" ht="12.75">
      <c r="A282" s="40"/>
      <c r="B282" s="24"/>
      <c r="E282" s="40"/>
      <c r="F282" s="38"/>
      <c r="G282" s="38"/>
      <c r="I282" s="24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2"/>
      <c r="Z282" s="39"/>
      <c r="AA282" s="39"/>
      <c r="AB282" s="39"/>
      <c r="AC282" s="40"/>
      <c r="AD282" s="40"/>
      <c r="AE282" s="40"/>
      <c r="AF282" s="40"/>
      <c r="AG282" s="86"/>
      <c r="AH282" s="40"/>
      <c r="AI282" s="40"/>
    </row>
    <row r="283" spans="1:35" s="1" customFormat="1" ht="12.75">
      <c r="A283" s="40"/>
      <c r="B283" s="24"/>
      <c r="E283" s="40"/>
      <c r="F283" s="38"/>
      <c r="G283" s="38"/>
      <c r="I283" s="24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2"/>
      <c r="Z283" s="39"/>
      <c r="AA283" s="39"/>
      <c r="AB283" s="39"/>
      <c r="AC283" s="40"/>
      <c r="AD283" s="40"/>
      <c r="AE283" s="40"/>
      <c r="AF283" s="40"/>
      <c r="AG283" s="86"/>
      <c r="AH283" s="40"/>
      <c r="AI283" s="40"/>
    </row>
    <row r="284" spans="1:35" s="1" customFormat="1" ht="12.75">
      <c r="A284" s="40"/>
      <c r="B284" s="24"/>
      <c r="E284" s="40"/>
      <c r="F284" s="38"/>
      <c r="G284" s="38"/>
      <c r="I284" s="24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2"/>
      <c r="Z284" s="39"/>
      <c r="AA284" s="39"/>
      <c r="AB284" s="39"/>
      <c r="AC284" s="40"/>
      <c r="AD284" s="40"/>
      <c r="AE284" s="40"/>
      <c r="AF284" s="40"/>
      <c r="AG284" s="86"/>
      <c r="AH284" s="40"/>
      <c r="AI284" s="40"/>
    </row>
    <row r="285" spans="1:35" s="1" customFormat="1" ht="12.75">
      <c r="A285" s="40"/>
      <c r="B285" s="24"/>
      <c r="E285" s="40"/>
      <c r="F285" s="38"/>
      <c r="G285" s="38"/>
      <c r="I285" s="24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2"/>
      <c r="Z285" s="39"/>
      <c r="AA285" s="39"/>
      <c r="AB285" s="39"/>
      <c r="AC285" s="40"/>
      <c r="AD285" s="40"/>
      <c r="AE285" s="40"/>
      <c r="AF285" s="40"/>
      <c r="AG285" s="86"/>
      <c r="AH285" s="40"/>
      <c r="AI285" s="40"/>
    </row>
    <row r="286" spans="1:35" s="1" customFormat="1" ht="12.75">
      <c r="A286" s="40"/>
      <c r="B286" s="24"/>
      <c r="E286" s="40"/>
      <c r="F286" s="38"/>
      <c r="G286" s="38"/>
      <c r="I286" s="24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2"/>
      <c r="Z286" s="39"/>
      <c r="AA286" s="39"/>
      <c r="AB286" s="39"/>
      <c r="AC286" s="40"/>
      <c r="AD286" s="40"/>
      <c r="AE286" s="40"/>
      <c r="AF286" s="40"/>
      <c r="AG286" s="86"/>
      <c r="AH286" s="40"/>
      <c r="AI286" s="40"/>
    </row>
    <row r="287" spans="1:35" s="1" customFormat="1" ht="12.75">
      <c r="A287" s="40"/>
      <c r="B287" s="24"/>
      <c r="E287" s="40"/>
      <c r="F287" s="38"/>
      <c r="G287" s="38"/>
      <c r="I287" s="24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2"/>
      <c r="Z287" s="39"/>
      <c r="AA287" s="39"/>
      <c r="AB287" s="39"/>
      <c r="AC287" s="40"/>
      <c r="AD287" s="40"/>
      <c r="AE287" s="40"/>
      <c r="AF287" s="40"/>
      <c r="AG287" s="86"/>
      <c r="AH287" s="40"/>
      <c r="AI287" s="40"/>
    </row>
    <row r="288" spans="1:35" s="1" customFormat="1" ht="12.75">
      <c r="A288" s="40"/>
      <c r="B288" s="24"/>
      <c r="E288" s="40"/>
      <c r="F288" s="38"/>
      <c r="G288" s="38"/>
      <c r="I288" s="24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2"/>
      <c r="Z288" s="39"/>
      <c r="AA288" s="39"/>
      <c r="AB288" s="39"/>
      <c r="AC288" s="40"/>
      <c r="AD288" s="40"/>
      <c r="AE288" s="40"/>
      <c r="AF288" s="40"/>
      <c r="AG288" s="86"/>
      <c r="AH288" s="40"/>
      <c r="AI288" s="40"/>
    </row>
    <row r="289" spans="1:35" s="1" customFormat="1" ht="12.75">
      <c r="A289" s="40"/>
      <c r="B289" s="24"/>
      <c r="E289" s="40"/>
      <c r="F289" s="38"/>
      <c r="G289" s="38"/>
      <c r="I289" s="24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2"/>
      <c r="Z289" s="39"/>
      <c r="AA289" s="39"/>
      <c r="AB289" s="39"/>
      <c r="AC289" s="40"/>
      <c r="AD289" s="40"/>
      <c r="AE289" s="40"/>
      <c r="AF289" s="40"/>
      <c r="AG289" s="86"/>
      <c r="AH289" s="40"/>
      <c r="AI289" s="40"/>
    </row>
    <row r="290" spans="1:35" s="1" customFormat="1" ht="12.75">
      <c r="A290" s="40"/>
      <c r="B290" s="24"/>
      <c r="E290" s="40"/>
      <c r="F290" s="38"/>
      <c r="G290" s="38"/>
      <c r="I290" s="24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2"/>
      <c r="Z290" s="39"/>
      <c r="AA290" s="39"/>
      <c r="AB290" s="39"/>
      <c r="AC290" s="40"/>
      <c r="AD290" s="40"/>
      <c r="AE290" s="40"/>
      <c r="AF290" s="40"/>
      <c r="AG290" s="86"/>
      <c r="AH290" s="40"/>
      <c r="AI290" s="40"/>
    </row>
    <row r="291" spans="1:35" s="1" customFormat="1" ht="12.75">
      <c r="A291" s="40"/>
      <c r="B291" s="24"/>
      <c r="E291" s="40"/>
      <c r="F291" s="38"/>
      <c r="G291" s="38"/>
      <c r="I291" s="24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2"/>
      <c r="Z291" s="39"/>
      <c r="AA291" s="39"/>
      <c r="AB291" s="39"/>
      <c r="AC291" s="40"/>
      <c r="AD291" s="40"/>
      <c r="AE291" s="40"/>
      <c r="AF291" s="40"/>
      <c r="AG291" s="86"/>
      <c r="AH291" s="40"/>
      <c r="AI291" s="40"/>
    </row>
    <row r="292" spans="1:35" s="1" customFormat="1" ht="12.75">
      <c r="A292" s="40"/>
      <c r="B292" s="24"/>
      <c r="E292" s="40"/>
      <c r="F292" s="38"/>
      <c r="G292" s="38"/>
      <c r="I292" s="24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2"/>
      <c r="Z292" s="39"/>
      <c r="AA292" s="39"/>
      <c r="AB292" s="39"/>
      <c r="AC292" s="40"/>
      <c r="AD292" s="40"/>
      <c r="AE292" s="40"/>
      <c r="AF292" s="40"/>
      <c r="AG292" s="86"/>
      <c r="AH292" s="40"/>
      <c r="AI292" s="40"/>
    </row>
    <row r="293" spans="1:35" s="1" customFormat="1" ht="12.75">
      <c r="A293" s="40"/>
      <c r="B293" s="24"/>
      <c r="E293" s="40"/>
      <c r="F293" s="38"/>
      <c r="G293" s="38"/>
      <c r="I293" s="24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2"/>
      <c r="Z293" s="39"/>
      <c r="AA293" s="39"/>
      <c r="AB293" s="39"/>
      <c r="AC293" s="40"/>
      <c r="AD293" s="40"/>
      <c r="AE293" s="40"/>
      <c r="AF293" s="40"/>
      <c r="AG293" s="86"/>
      <c r="AH293" s="40"/>
      <c r="AI293" s="40"/>
    </row>
    <row r="294" spans="1:35" s="1" customFormat="1" ht="12.75">
      <c r="A294" s="40"/>
      <c r="B294" s="24"/>
      <c r="E294" s="40"/>
      <c r="F294" s="38"/>
      <c r="G294" s="38"/>
      <c r="I294" s="24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2"/>
      <c r="Z294" s="39"/>
      <c r="AA294" s="39"/>
      <c r="AB294" s="39"/>
      <c r="AC294" s="40"/>
      <c r="AD294" s="40"/>
      <c r="AE294" s="40"/>
      <c r="AF294" s="40"/>
      <c r="AG294" s="86"/>
      <c r="AH294" s="40"/>
      <c r="AI294" s="40"/>
    </row>
    <row r="295" spans="1:35" s="1" customFormat="1" ht="12.75">
      <c r="A295" s="40"/>
      <c r="B295" s="24"/>
      <c r="E295" s="40"/>
      <c r="F295" s="38"/>
      <c r="G295" s="38"/>
      <c r="I295" s="24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2"/>
      <c r="Z295" s="39"/>
      <c r="AA295" s="39"/>
      <c r="AB295" s="39"/>
      <c r="AC295" s="40"/>
      <c r="AD295" s="40"/>
      <c r="AE295" s="40"/>
      <c r="AF295" s="40"/>
      <c r="AG295" s="86"/>
      <c r="AH295" s="40"/>
      <c r="AI295" s="40"/>
    </row>
    <row r="296" spans="1:35" s="1" customFormat="1" ht="12.75">
      <c r="A296" s="40"/>
      <c r="B296" s="24"/>
      <c r="E296" s="40"/>
      <c r="F296" s="38"/>
      <c r="G296" s="38"/>
      <c r="I296" s="24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2"/>
      <c r="Z296" s="39"/>
      <c r="AA296" s="39"/>
      <c r="AB296" s="39"/>
      <c r="AC296" s="40"/>
      <c r="AD296" s="40"/>
      <c r="AE296" s="40"/>
      <c r="AF296" s="40"/>
      <c r="AG296" s="86"/>
      <c r="AH296" s="40"/>
      <c r="AI296" s="40"/>
    </row>
    <row r="297" spans="1:35" s="1" customFormat="1" ht="12.75">
      <c r="A297" s="40"/>
      <c r="B297" s="24"/>
      <c r="E297" s="40"/>
      <c r="F297" s="38"/>
      <c r="G297" s="38"/>
      <c r="I297" s="24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2"/>
      <c r="Z297" s="39"/>
      <c r="AA297" s="39"/>
      <c r="AB297" s="39"/>
      <c r="AC297" s="40"/>
      <c r="AD297" s="40"/>
      <c r="AE297" s="40"/>
      <c r="AF297" s="40"/>
      <c r="AG297" s="86"/>
      <c r="AH297" s="40"/>
      <c r="AI297" s="40"/>
    </row>
    <row r="298" spans="1:35" s="1" customFormat="1" ht="12.75">
      <c r="A298" s="40"/>
      <c r="B298" s="24"/>
      <c r="E298" s="40"/>
      <c r="F298" s="38"/>
      <c r="G298" s="38"/>
      <c r="I298" s="24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2"/>
      <c r="Z298" s="39"/>
      <c r="AA298" s="39"/>
      <c r="AB298" s="39"/>
      <c r="AC298" s="40"/>
      <c r="AD298" s="40"/>
      <c r="AE298" s="40"/>
      <c r="AF298" s="40"/>
      <c r="AG298" s="86"/>
      <c r="AH298" s="40"/>
      <c r="AI298" s="40"/>
    </row>
    <row r="299" spans="1:35" s="1" customFormat="1" ht="12.75">
      <c r="A299" s="40"/>
      <c r="B299" s="24"/>
      <c r="E299" s="40"/>
      <c r="F299" s="38"/>
      <c r="G299" s="38"/>
      <c r="I299" s="24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2"/>
      <c r="Z299" s="39"/>
      <c r="AA299" s="39"/>
      <c r="AB299" s="39"/>
      <c r="AC299" s="40"/>
      <c r="AD299" s="40"/>
      <c r="AE299" s="40"/>
      <c r="AF299" s="40"/>
      <c r="AG299" s="86"/>
      <c r="AH299" s="40"/>
      <c r="AI299" s="40"/>
    </row>
    <row r="300" spans="1:35" s="1" customFormat="1" ht="12.75">
      <c r="A300" s="40"/>
      <c r="B300" s="24"/>
      <c r="E300" s="40"/>
      <c r="F300" s="38"/>
      <c r="G300" s="38"/>
      <c r="I300" s="24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2"/>
      <c r="Z300" s="39"/>
      <c r="AA300" s="39"/>
      <c r="AB300" s="39"/>
      <c r="AC300" s="40"/>
      <c r="AD300" s="40"/>
      <c r="AE300" s="40"/>
      <c r="AF300" s="40"/>
      <c r="AG300" s="86"/>
      <c r="AH300" s="40"/>
      <c r="AI300" s="40"/>
    </row>
    <row r="301" spans="1:35" s="1" customFormat="1" ht="12.75">
      <c r="A301" s="40"/>
      <c r="B301" s="24"/>
      <c r="E301" s="40"/>
      <c r="F301" s="38"/>
      <c r="G301" s="38"/>
      <c r="I301" s="24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2"/>
      <c r="Z301" s="39"/>
      <c r="AA301" s="39"/>
      <c r="AB301" s="39"/>
      <c r="AC301" s="40"/>
      <c r="AD301" s="40"/>
      <c r="AE301" s="40"/>
      <c r="AF301" s="40"/>
      <c r="AG301" s="86"/>
      <c r="AH301" s="40"/>
      <c r="AI301" s="40"/>
    </row>
    <row r="302" spans="1:35" s="1" customFormat="1" ht="12.75">
      <c r="A302" s="40"/>
      <c r="B302" s="24"/>
      <c r="E302" s="40"/>
      <c r="F302" s="38"/>
      <c r="G302" s="38"/>
      <c r="I302" s="24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2"/>
      <c r="Z302" s="39"/>
      <c r="AA302" s="39"/>
      <c r="AB302" s="39"/>
      <c r="AC302" s="40"/>
      <c r="AD302" s="40"/>
      <c r="AE302" s="40"/>
      <c r="AF302" s="40"/>
      <c r="AG302" s="86"/>
      <c r="AH302" s="40"/>
      <c r="AI302" s="40"/>
    </row>
    <row r="303" spans="1:35" s="1" customFormat="1" ht="12.75">
      <c r="A303" s="40"/>
      <c r="B303" s="24"/>
      <c r="E303" s="40"/>
      <c r="F303" s="38"/>
      <c r="G303" s="38"/>
      <c r="I303" s="24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2"/>
      <c r="Z303" s="39"/>
      <c r="AA303" s="39"/>
      <c r="AB303" s="39"/>
      <c r="AC303" s="40"/>
      <c r="AD303" s="40"/>
      <c r="AE303" s="40"/>
      <c r="AF303" s="40"/>
      <c r="AG303" s="86"/>
      <c r="AH303" s="40"/>
      <c r="AI303" s="40"/>
    </row>
    <row r="304" spans="1:35" s="1" customFormat="1" ht="12.75">
      <c r="A304" s="40"/>
      <c r="B304" s="24"/>
      <c r="E304" s="40"/>
      <c r="F304" s="38"/>
      <c r="G304" s="38"/>
      <c r="I304" s="24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2"/>
      <c r="Z304" s="39"/>
      <c r="AA304" s="39"/>
      <c r="AB304" s="39"/>
      <c r="AC304" s="40"/>
      <c r="AD304" s="40"/>
      <c r="AE304" s="40"/>
      <c r="AF304" s="40"/>
      <c r="AG304" s="86"/>
      <c r="AH304" s="40"/>
      <c r="AI304" s="40"/>
    </row>
    <row r="305" spans="1:35" s="1" customFormat="1" ht="12.75">
      <c r="A305" s="40"/>
      <c r="B305" s="24"/>
      <c r="E305" s="40"/>
      <c r="F305" s="38"/>
      <c r="G305" s="38"/>
      <c r="I305" s="24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2"/>
      <c r="Z305" s="39"/>
      <c r="AA305" s="39"/>
      <c r="AB305" s="39"/>
      <c r="AC305" s="40"/>
      <c r="AD305" s="40"/>
      <c r="AE305" s="40"/>
      <c r="AF305" s="40"/>
      <c r="AG305" s="86"/>
      <c r="AH305" s="40"/>
      <c r="AI305" s="40"/>
    </row>
    <row r="306" spans="1:35" s="1" customFormat="1" ht="12.75">
      <c r="A306" s="40"/>
      <c r="B306" s="24"/>
      <c r="E306" s="40"/>
      <c r="F306" s="38"/>
      <c r="G306" s="38"/>
      <c r="I306" s="24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2"/>
      <c r="Z306" s="39"/>
      <c r="AA306" s="39"/>
      <c r="AB306" s="39"/>
      <c r="AC306" s="40"/>
      <c r="AD306" s="40"/>
      <c r="AE306" s="40"/>
      <c r="AF306" s="40"/>
      <c r="AG306" s="86"/>
      <c r="AH306" s="40"/>
      <c r="AI306" s="40"/>
    </row>
    <row r="307" spans="1:35" s="1" customFormat="1" ht="12.75">
      <c r="A307" s="40"/>
      <c r="B307" s="24"/>
      <c r="E307" s="40"/>
      <c r="F307" s="38"/>
      <c r="G307" s="38"/>
      <c r="I307" s="24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2"/>
      <c r="Z307" s="39"/>
      <c r="AA307" s="39"/>
      <c r="AB307" s="39"/>
      <c r="AC307" s="40"/>
      <c r="AD307" s="40"/>
      <c r="AE307" s="40"/>
      <c r="AF307" s="40"/>
      <c r="AG307" s="86"/>
      <c r="AH307" s="40"/>
      <c r="AI307" s="40"/>
    </row>
    <row r="308" spans="1:35" s="1" customFormat="1" ht="12.75">
      <c r="A308" s="40"/>
      <c r="B308" s="24"/>
      <c r="E308" s="40"/>
      <c r="F308" s="38"/>
      <c r="G308" s="38"/>
      <c r="I308" s="24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2"/>
      <c r="Z308" s="39"/>
      <c r="AA308" s="39"/>
      <c r="AB308" s="39"/>
      <c r="AC308" s="40"/>
      <c r="AD308" s="40"/>
      <c r="AE308" s="40"/>
      <c r="AF308" s="40"/>
      <c r="AG308" s="86"/>
      <c r="AH308" s="40"/>
      <c r="AI308" s="40"/>
    </row>
    <row r="309" spans="1:35" s="1" customFormat="1" ht="12.75">
      <c r="A309" s="40"/>
      <c r="B309" s="24"/>
      <c r="E309" s="40"/>
      <c r="F309" s="38"/>
      <c r="G309" s="38"/>
      <c r="I309" s="24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2"/>
      <c r="Z309" s="39"/>
      <c r="AA309" s="39"/>
      <c r="AB309" s="39"/>
      <c r="AC309" s="40"/>
      <c r="AD309" s="40"/>
      <c r="AE309" s="40"/>
      <c r="AF309" s="40"/>
      <c r="AG309" s="86"/>
      <c r="AH309" s="40"/>
      <c r="AI309" s="40"/>
    </row>
    <row r="310" spans="1:35" s="1" customFormat="1" ht="12.75">
      <c r="A310" s="40"/>
      <c r="B310" s="24"/>
      <c r="E310" s="40"/>
      <c r="F310" s="38"/>
      <c r="G310" s="38"/>
      <c r="I310" s="24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2"/>
      <c r="Z310" s="39"/>
      <c r="AA310" s="39"/>
      <c r="AB310" s="39"/>
      <c r="AC310" s="40"/>
      <c r="AD310" s="40"/>
      <c r="AE310" s="40"/>
      <c r="AF310" s="40"/>
      <c r="AG310" s="86"/>
      <c r="AH310" s="40"/>
      <c r="AI310" s="40"/>
    </row>
    <row r="311" spans="1:35" s="1" customFormat="1" ht="12.75">
      <c r="A311" s="40"/>
      <c r="B311" s="24"/>
      <c r="E311" s="40"/>
      <c r="F311" s="38"/>
      <c r="G311" s="38"/>
      <c r="I311" s="24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2"/>
      <c r="Z311" s="39"/>
      <c r="AA311" s="39"/>
      <c r="AB311" s="39"/>
      <c r="AC311" s="40"/>
      <c r="AD311" s="40"/>
      <c r="AE311" s="40"/>
      <c r="AF311" s="40"/>
      <c r="AG311" s="86"/>
      <c r="AH311" s="40"/>
      <c r="AI311" s="40"/>
    </row>
    <row r="312" spans="1:35" s="1" customFormat="1" ht="12.75">
      <c r="A312" s="40"/>
      <c r="B312" s="24"/>
      <c r="E312" s="40"/>
      <c r="F312" s="38"/>
      <c r="G312" s="38"/>
      <c r="I312" s="24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2"/>
      <c r="Z312" s="39"/>
      <c r="AA312" s="39"/>
      <c r="AB312" s="39"/>
      <c r="AC312" s="40"/>
      <c r="AD312" s="40"/>
      <c r="AE312" s="40"/>
      <c r="AF312" s="40"/>
      <c r="AG312" s="86"/>
      <c r="AH312" s="40"/>
      <c r="AI312" s="40"/>
    </row>
    <row r="313" spans="1:35" s="1" customFormat="1" ht="12.75">
      <c r="A313" s="40"/>
      <c r="B313" s="24"/>
      <c r="E313" s="40"/>
      <c r="F313" s="38"/>
      <c r="G313" s="38"/>
      <c r="I313" s="24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2"/>
      <c r="Z313" s="39"/>
      <c r="AA313" s="39"/>
      <c r="AB313" s="39"/>
      <c r="AC313" s="40"/>
      <c r="AD313" s="40"/>
      <c r="AE313" s="40"/>
      <c r="AF313" s="40"/>
      <c r="AG313" s="86"/>
      <c r="AH313" s="40"/>
      <c r="AI313" s="40"/>
    </row>
    <row r="314" spans="1:35" s="1" customFormat="1" ht="12.75">
      <c r="A314" s="40"/>
      <c r="B314" s="24"/>
      <c r="E314" s="40"/>
      <c r="F314" s="38"/>
      <c r="G314" s="38"/>
      <c r="I314" s="24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2"/>
      <c r="Z314" s="39"/>
      <c r="AA314" s="39"/>
      <c r="AB314" s="39"/>
      <c r="AC314" s="40"/>
      <c r="AD314" s="40"/>
      <c r="AE314" s="40"/>
      <c r="AF314" s="40"/>
      <c r="AG314" s="86"/>
      <c r="AH314" s="40"/>
      <c r="AI314" s="40"/>
    </row>
    <row r="315" spans="1:35" s="1" customFormat="1" ht="12.75">
      <c r="A315" s="40"/>
      <c r="B315" s="24"/>
      <c r="E315" s="40"/>
      <c r="F315" s="38"/>
      <c r="G315" s="38"/>
      <c r="I315" s="24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2"/>
      <c r="Z315" s="39"/>
      <c r="AA315" s="39"/>
      <c r="AB315" s="39"/>
      <c r="AC315" s="40"/>
      <c r="AD315" s="40"/>
      <c r="AE315" s="40"/>
      <c r="AF315" s="40"/>
      <c r="AG315" s="86"/>
      <c r="AH315" s="40"/>
      <c r="AI315" s="40"/>
    </row>
    <row r="316" spans="1:35" s="1" customFormat="1" ht="12.75">
      <c r="A316" s="40"/>
      <c r="B316" s="24"/>
      <c r="E316" s="40"/>
      <c r="F316" s="38"/>
      <c r="G316" s="38"/>
      <c r="I316" s="24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2"/>
      <c r="Z316" s="39"/>
      <c r="AA316" s="39"/>
      <c r="AB316" s="39"/>
      <c r="AC316" s="40"/>
      <c r="AD316" s="40"/>
      <c r="AE316" s="40"/>
      <c r="AF316" s="40"/>
      <c r="AG316" s="86"/>
      <c r="AH316" s="40"/>
      <c r="AI316" s="40"/>
    </row>
    <row r="317" spans="1:35" s="1" customFormat="1" ht="12.75">
      <c r="A317" s="40"/>
      <c r="B317" s="24"/>
      <c r="E317" s="40"/>
      <c r="F317" s="38"/>
      <c r="G317" s="38"/>
      <c r="I317" s="24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2"/>
      <c r="Z317" s="39"/>
      <c r="AA317" s="39"/>
      <c r="AB317" s="39"/>
      <c r="AC317" s="40"/>
      <c r="AD317" s="40"/>
      <c r="AE317" s="40"/>
      <c r="AF317" s="40"/>
      <c r="AG317" s="86"/>
      <c r="AH317" s="40"/>
      <c r="AI317" s="40"/>
    </row>
    <row r="318" spans="1:35" s="1" customFormat="1" ht="12.75">
      <c r="A318" s="40"/>
      <c r="B318" s="24"/>
      <c r="E318" s="40"/>
      <c r="F318" s="38"/>
      <c r="G318" s="38"/>
      <c r="I318" s="24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2"/>
      <c r="Z318" s="39"/>
      <c r="AA318" s="39"/>
      <c r="AB318" s="39"/>
      <c r="AC318" s="40"/>
      <c r="AD318" s="40"/>
      <c r="AE318" s="40"/>
      <c r="AF318" s="40"/>
      <c r="AG318" s="86"/>
      <c r="AH318" s="40"/>
      <c r="AI318" s="40"/>
    </row>
    <row r="319" spans="1:35" s="1" customFormat="1" ht="12.75">
      <c r="A319" s="40"/>
      <c r="B319" s="24"/>
      <c r="E319" s="40"/>
      <c r="F319" s="38"/>
      <c r="G319" s="38"/>
      <c r="I319" s="24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2"/>
      <c r="Z319" s="39"/>
      <c r="AA319" s="39"/>
      <c r="AB319" s="39"/>
      <c r="AC319" s="40"/>
      <c r="AD319" s="40"/>
      <c r="AE319" s="40"/>
      <c r="AF319" s="40"/>
      <c r="AG319" s="86"/>
      <c r="AH319" s="40"/>
      <c r="AI319" s="40"/>
    </row>
    <row r="320" spans="1:35" s="1" customFormat="1" ht="12.75">
      <c r="A320" s="40"/>
      <c r="B320" s="24"/>
      <c r="E320" s="40"/>
      <c r="F320" s="38"/>
      <c r="G320" s="38"/>
      <c r="I320" s="24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2"/>
      <c r="Z320" s="39"/>
      <c r="AA320" s="39"/>
      <c r="AB320" s="39"/>
      <c r="AC320" s="40"/>
      <c r="AD320" s="40"/>
      <c r="AE320" s="40"/>
      <c r="AF320" s="40"/>
      <c r="AG320" s="86"/>
      <c r="AH320" s="40"/>
      <c r="AI320" s="40"/>
    </row>
    <row r="321" spans="1:35" s="1" customFormat="1" ht="12.75">
      <c r="A321" s="40"/>
      <c r="B321" s="24"/>
      <c r="E321" s="40"/>
      <c r="F321" s="38"/>
      <c r="G321" s="38"/>
      <c r="I321" s="24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2"/>
      <c r="Z321" s="39"/>
      <c r="AA321" s="39"/>
      <c r="AB321" s="39"/>
      <c r="AC321" s="40"/>
      <c r="AD321" s="40"/>
      <c r="AE321" s="40"/>
      <c r="AF321" s="40"/>
      <c r="AG321" s="86"/>
      <c r="AH321" s="40"/>
      <c r="AI321" s="40"/>
    </row>
    <row r="322" spans="1:35" s="1" customFormat="1" ht="12.75">
      <c r="A322" s="40"/>
      <c r="B322" s="24"/>
      <c r="E322" s="40"/>
      <c r="F322" s="38"/>
      <c r="G322" s="38"/>
      <c r="I322" s="24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2"/>
      <c r="Z322" s="39"/>
      <c r="AA322" s="39"/>
      <c r="AB322" s="39"/>
      <c r="AC322" s="40"/>
      <c r="AD322" s="40"/>
      <c r="AE322" s="40"/>
      <c r="AF322" s="40"/>
      <c r="AG322" s="86"/>
      <c r="AH322" s="40"/>
      <c r="AI322" s="40"/>
    </row>
    <row r="323" spans="1:35" s="1" customFormat="1" ht="12.75">
      <c r="A323" s="40"/>
      <c r="B323" s="24"/>
      <c r="E323" s="40"/>
      <c r="F323" s="38"/>
      <c r="G323" s="38"/>
      <c r="I323" s="24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2"/>
      <c r="Z323" s="39"/>
      <c r="AA323" s="39"/>
      <c r="AB323" s="39"/>
      <c r="AC323" s="40"/>
      <c r="AD323" s="40"/>
      <c r="AE323" s="40"/>
      <c r="AF323" s="40"/>
      <c r="AG323" s="86"/>
      <c r="AH323" s="40"/>
      <c r="AI323" s="40"/>
    </row>
    <row r="324" spans="1:35" s="1" customFormat="1" ht="12.75">
      <c r="A324" s="40"/>
      <c r="B324" s="24"/>
      <c r="E324" s="40"/>
      <c r="F324" s="38"/>
      <c r="G324" s="38"/>
      <c r="I324" s="24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2"/>
      <c r="Z324" s="39"/>
      <c r="AA324" s="39"/>
      <c r="AB324" s="39"/>
      <c r="AC324" s="40"/>
      <c r="AD324" s="40"/>
      <c r="AE324" s="40"/>
      <c r="AF324" s="40"/>
      <c r="AG324" s="86"/>
      <c r="AH324" s="40"/>
      <c r="AI324" s="40"/>
    </row>
    <row r="325" spans="1:35" s="1" customFormat="1" ht="12.75">
      <c r="A325" s="40"/>
      <c r="B325" s="24"/>
      <c r="E325" s="40"/>
      <c r="F325" s="38"/>
      <c r="G325" s="38"/>
      <c r="I325" s="24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2"/>
      <c r="Z325" s="39"/>
      <c r="AA325" s="39"/>
      <c r="AB325" s="39"/>
      <c r="AC325" s="40"/>
      <c r="AD325" s="40"/>
      <c r="AE325" s="40"/>
      <c r="AF325" s="40"/>
      <c r="AG325" s="86"/>
      <c r="AH325" s="40"/>
      <c r="AI325" s="40"/>
    </row>
    <row r="326" spans="1:35" s="1" customFormat="1" ht="12.75">
      <c r="A326" s="40"/>
      <c r="B326" s="24"/>
      <c r="E326" s="40"/>
      <c r="F326" s="38"/>
      <c r="G326" s="38"/>
      <c r="I326" s="24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2"/>
      <c r="Z326" s="39"/>
      <c r="AA326" s="39"/>
      <c r="AB326" s="39"/>
      <c r="AC326" s="40"/>
      <c r="AD326" s="40"/>
      <c r="AE326" s="40"/>
      <c r="AF326" s="40"/>
      <c r="AG326" s="86"/>
      <c r="AH326" s="40"/>
      <c r="AI326" s="40"/>
    </row>
    <row r="327" spans="1:35" s="1" customFormat="1" ht="12.75">
      <c r="A327" s="40"/>
      <c r="B327" s="24"/>
      <c r="E327" s="40"/>
      <c r="F327" s="38"/>
      <c r="G327" s="38"/>
      <c r="I327" s="24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2"/>
      <c r="Z327" s="39"/>
      <c r="AA327" s="39"/>
      <c r="AB327" s="39"/>
      <c r="AC327" s="40"/>
      <c r="AD327" s="40"/>
      <c r="AE327" s="40"/>
      <c r="AF327" s="40"/>
      <c r="AG327" s="86"/>
      <c r="AH327" s="40"/>
      <c r="AI327" s="40"/>
    </row>
    <row r="328" spans="1:35" s="1" customFormat="1" ht="12.75">
      <c r="A328" s="40"/>
      <c r="B328" s="24"/>
      <c r="E328" s="40"/>
      <c r="F328" s="38"/>
      <c r="G328" s="38"/>
      <c r="I328" s="24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2"/>
      <c r="Z328" s="39"/>
      <c r="AA328" s="39"/>
      <c r="AB328" s="39"/>
      <c r="AC328" s="40"/>
      <c r="AD328" s="40"/>
      <c r="AE328" s="40"/>
      <c r="AF328" s="40"/>
      <c r="AG328" s="86"/>
      <c r="AH328" s="40"/>
      <c r="AI328" s="40"/>
    </row>
    <row r="329" spans="1:35" s="1" customFormat="1" ht="12.75">
      <c r="A329" s="40"/>
      <c r="B329" s="24"/>
      <c r="E329" s="40"/>
      <c r="F329" s="38"/>
      <c r="G329" s="38"/>
      <c r="I329" s="24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2"/>
      <c r="Z329" s="39"/>
      <c r="AA329" s="39"/>
      <c r="AB329" s="39"/>
      <c r="AC329" s="40"/>
      <c r="AD329" s="40"/>
      <c r="AE329" s="40"/>
      <c r="AF329" s="40"/>
      <c r="AG329" s="86"/>
      <c r="AH329" s="40"/>
      <c r="AI329" s="40"/>
    </row>
    <row r="330" spans="1:35" s="1" customFormat="1" ht="12.75">
      <c r="A330" s="40"/>
      <c r="B330" s="24"/>
      <c r="E330" s="40"/>
      <c r="F330" s="38"/>
      <c r="G330" s="38"/>
      <c r="I330" s="24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2"/>
      <c r="Z330" s="39"/>
      <c r="AA330" s="39"/>
      <c r="AB330" s="39"/>
      <c r="AC330" s="40"/>
      <c r="AD330" s="40"/>
      <c r="AE330" s="40"/>
      <c r="AF330" s="40"/>
      <c r="AG330" s="86"/>
      <c r="AH330" s="40"/>
      <c r="AI330" s="40"/>
    </row>
    <row r="331" spans="1:35" s="1" customFormat="1" ht="12.75">
      <c r="A331" s="40"/>
      <c r="B331" s="24"/>
      <c r="E331" s="40"/>
      <c r="F331" s="38"/>
      <c r="G331" s="38"/>
      <c r="I331" s="24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2"/>
      <c r="Z331" s="39"/>
      <c r="AA331" s="39"/>
      <c r="AB331" s="39"/>
      <c r="AC331" s="40"/>
      <c r="AD331" s="40"/>
      <c r="AE331" s="40"/>
      <c r="AF331" s="40"/>
      <c r="AG331" s="86"/>
      <c r="AH331" s="40"/>
      <c r="AI331" s="40"/>
    </row>
    <row r="332" spans="1:35" s="1" customFormat="1" ht="12.75">
      <c r="A332" s="40"/>
      <c r="B332" s="24"/>
      <c r="E332" s="40"/>
      <c r="F332" s="38"/>
      <c r="G332" s="38"/>
      <c r="I332" s="24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2"/>
      <c r="Z332" s="39"/>
      <c r="AA332" s="39"/>
      <c r="AB332" s="39"/>
      <c r="AC332" s="40"/>
      <c r="AD332" s="40"/>
      <c r="AE332" s="40"/>
      <c r="AF332" s="40"/>
      <c r="AG332" s="86"/>
      <c r="AH332" s="40"/>
      <c r="AI332" s="40"/>
    </row>
    <row r="333" spans="1:35" s="1" customFormat="1" ht="12.75">
      <c r="A333" s="40"/>
      <c r="B333" s="24"/>
      <c r="E333" s="40"/>
      <c r="F333" s="38"/>
      <c r="G333" s="38"/>
      <c r="I333" s="24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2"/>
      <c r="Z333" s="39"/>
      <c r="AA333" s="39"/>
      <c r="AB333" s="39"/>
      <c r="AC333" s="40"/>
      <c r="AD333" s="40"/>
      <c r="AE333" s="40"/>
      <c r="AF333" s="40"/>
      <c r="AG333" s="86"/>
      <c r="AH333" s="40"/>
      <c r="AI333" s="40"/>
    </row>
    <row r="334" spans="1:35" s="1" customFormat="1" ht="12.75">
      <c r="A334" s="40"/>
      <c r="B334" s="24"/>
      <c r="E334" s="40"/>
      <c r="F334" s="38"/>
      <c r="G334" s="38"/>
      <c r="I334" s="24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2"/>
      <c r="Z334" s="39"/>
      <c r="AA334" s="39"/>
      <c r="AB334" s="39"/>
      <c r="AC334" s="40"/>
      <c r="AD334" s="40"/>
      <c r="AE334" s="40"/>
      <c r="AF334" s="40"/>
      <c r="AG334" s="86"/>
      <c r="AH334" s="40"/>
      <c r="AI334" s="40"/>
    </row>
    <row r="335" spans="1:35" s="1" customFormat="1" ht="12.75">
      <c r="A335" s="40"/>
      <c r="B335" s="24"/>
      <c r="E335" s="40"/>
      <c r="F335" s="38"/>
      <c r="G335" s="38"/>
      <c r="I335" s="24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2"/>
      <c r="Z335" s="39"/>
      <c r="AA335" s="39"/>
      <c r="AB335" s="39"/>
      <c r="AC335" s="40"/>
      <c r="AD335" s="40"/>
      <c r="AE335" s="40"/>
      <c r="AF335" s="40"/>
      <c r="AG335" s="86"/>
      <c r="AH335" s="40"/>
      <c r="AI335" s="40"/>
    </row>
    <row r="336" spans="1:35" s="1" customFormat="1" ht="12.75">
      <c r="A336" s="40"/>
      <c r="B336" s="24"/>
      <c r="E336" s="40"/>
      <c r="F336" s="38"/>
      <c r="G336" s="38"/>
      <c r="I336" s="24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2"/>
      <c r="Z336" s="39"/>
      <c r="AA336" s="39"/>
      <c r="AB336" s="39"/>
      <c r="AC336" s="40"/>
      <c r="AD336" s="40"/>
      <c r="AE336" s="40"/>
      <c r="AF336" s="40"/>
      <c r="AG336" s="86"/>
      <c r="AH336" s="40"/>
      <c r="AI336" s="40"/>
    </row>
    <row r="337" spans="1:35" s="1" customFormat="1" ht="12.75">
      <c r="A337" s="40"/>
      <c r="B337" s="24"/>
      <c r="E337" s="40"/>
      <c r="F337" s="38"/>
      <c r="G337" s="38"/>
      <c r="I337" s="24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2"/>
      <c r="Z337" s="39"/>
      <c r="AA337" s="39"/>
      <c r="AB337" s="39"/>
      <c r="AC337" s="40"/>
      <c r="AD337" s="40"/>
      <c r="AE337" s="40"/>
      <c r="AF337" s="40"/>
      <c r="AG337" s="86"/>
      <c r="AH337" s="40"/>
      <c r="AI337" s="40"/>
    </row>
    <row r="338" spans="1:35" s="1" customFormat="1" ht="12.75">
      <c r="A338" s="40"/>
      <c r="B338" s="24"/>
      <c r="E338" s="40"/>
      <c r="F338" s="38"/>
      <c r="G338" s="38"/>
      <c r="I338" s="24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2"/>
      <c r="Z338" s="39"/>
      <c r="AA338" s="39"/>
      <c r="AB338" s="39"/>
      <c r="AC338" s="40"/>
      <c r="AD338" s="40"/>
      <c r="AE338" s="40"/>
      <c r="AF338" s="40"/>
      <c r="AG338" s="86"/>
      <c r="AH338" s="40"/>
      <c r="AI338" s="40"/>
    </row>
    <row r="339" spans="1:35" s="1" customFormat="1" ht="12.75">
      <c r="A339" s="40"/>
      <c r="B339" s="24"/>
      <c r="E339" s="40"/>
      <c r="F339" s="38"/>
      <c r="G339" s="38"/>
      <c r="I339" s="24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2"/>
      <c r="Z339" s="39"/>
      <c r="AA339" s="39"/>
      <c r="AB339" s="39"/>
      <c r="AC339" s="40"/>
      <c r="AD339" s="40"/>
      <c r="AE339" s="40"/>
      <c r="AF339" s="40"/>
      <c r="AG339" s="86"/>
      <c r="AH339" s="40"/>
      <c r="AI339" s="40"/>
    </row>
    <row r="340" spans="1:35" s="1" customFormat="1" ht="12.75">
      <c r="A340" s="40"/>
      <c r="B340" s="24"/>
      <c r="E340" s="40"/>
      <c r="F340" s="38"/>
      <c r="G340" s="38"/>
      <c r="I340" s="24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2"/>
      <c r="Z340" s="39"/>
      <c r="AA340" s="39"/>
      <c r="AB340" s="39"/>
      <c r="AC340" s="40"/>
      <c r="AD340" s="40"/>
      <c r="AE340" s="40"/>
      <c r="AF340" s="40"/>
      <c r="AG340" s="86"/>
      <c r="AH340" s="40"/>
      <c r="AI340" s="40"/>
    </row>
    <row r="341" spans="1:35" s="1" customFormat="1" ht="12.75">
      <c r="A341" s="40"/>
      <c r="B341" s="24"/>
      <c r="E341" s="40"/>
      <c r="F341" s="38"/>
      <c r="G341" s="38"/>
      <c r="I341" s="24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2"/>
      <c r="Z341" s="39"/>
      <c r="AA341" s="39"/>
      <c r="AB341" s="39"/>
      <c r="AC341" s="40"/>
      <c r="AD341" s="40"/>
      <c r="AE341" s="40"/>
      <c r="AF341" s="40"/>
      <c r="AG341" s="86"/>
      <c r="AH341" s="40"/>
      <c r="AI341" s="40"/>
    </row>
    <row r="342" spans="1:35" s="1" customFormat="1" ht="12.75">
      <c r="A342" s="40"/>
      <c r="B342" s="24"/>
      <c r="E342" s="40"/>
      <c r="F342" s="38"/>
      <c r="G342" s="38"/>
      <c r="I342" s="24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2"/>
      <c r="Z342" s="39"/>
      <c r="AA342" s="39"/>
      <c r="AB342" s="39"/>
      <c r="AC342" s="40"/>
      <c r="AD342" s="40"/>
      <c r="AE342" s="40"/>
      <c r="AF342" s="40"/>
      <c r="AG342" s="86"/>
      <c r="AH342" s="40"/>
      <c r="AI342" s="40"/>
    </row>
    <row r="343" spans="1:35" s="1" customFormat="1" ht="12.75">
      <c r="A343" s="40"/>
      <c r="B343" s="24"/>
      <c r="E343" s="40"/>
      <c r="F343" s="38"/>
      <c r="G343" s="38"/>
      <c r="I343" s="24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2"/>
      <c r="Z343" s="39"/>
      <c r="AA343" s="39"/>
      <c r="AB343" s="39"/>
      <c r="AC343" s="40"/>
      <c r="AD343" s="40"/>
      <c r="AE343" s="40"/>
      <c r="AF343" s="40"/>
      <c r="AG343" s="86"/>
      <c r="AH343" s="40"/>
      <c r="AI343" s="40"/>
    </row>
    <row r="344" spans="1:35" s="1" customFormat="1" ht="12.75">
      <c r="A344" s="40"/>
      <c r="B344" s="24"/>
      <c r="E344" s="40"/>
      <c r="F344" s="38"/>
      <c r="G344" s="38"/>
      <c r="I344" s="24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2"/>
      <c r="Z344" s="39"/>
      <c r="AA344" s="39"/>
      <c r="AB344" s="39"/>
      <c r="AC344" s="40"/>
      <c r="AD344" s="40"/>
      <c r="AE344" s="40"/>
      <c r="AF344" s="40"/>
      <c r="AG344" s="86"/>
      <c r="AH344" s="40"/>
      <c r="AI344" s="40"/>
    </row>
    <row r="345" spans="1:35" s="1" customFormat="1" ht="12.75">
      <c r="A345" s="40"/>
      <c r="B345" s="24"/>
      <c r="E345" s="40"/>
      <c r="F345" s="38"/>
      <c r="G345" s="38"/>
      <c r="I345" s="24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2"/>
      <c r="Z345" s="39"/>
      <c r="AA345" s="39"/>
      <c r="AB345" s="39"/>
      <c r="AC345" s="40"/>
      <c r="AD345" s="40"/>
      <c r="AE345" s="40"/>
      <c r="AF345" s="40"/>
      <c r="AG345" s="86"/>
      <c r="AH345" s="40"/>
      <c r="AI345" s="40"/>
    </row>
    <row r="346" spans="1:35" s="1" customFormat="1" ht="12.75">
      <c r="A346" s="40"/>
      <c r="B346" s="24"/>
      <c r="E346" s="40"/>
      <c r="F346" s="38"/>
      <c r="G346" s="38"/>
      <c r="I346" s="24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2"/>
      <c r="Z346" s="39"/>
      <c r="AA346" s="39"/>
      <c r="AB346" s="39"/>
      <c r="AC346" s="40"/>
      <c r="AD346" s="40"/>
      <c r="AE346" s="40"/>
      <c r="AF346" s="40"/>
      <c r="AG346" s="86"/>
      <c r="AH346" s="40"/>
      <c r="AI346" s="40"/>
    </row>
    <row r="347" spans="1:35" s="1" customFormat="1" ht="12.75">
      <c r="A347" s="40"/>
      <c r="B347" s="24"/>
      <c r="E347" s="40"/>
      <c r="F347" s="38"/>
      <c r="G347" s="38"/>
      <c r="I347" s="24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2"/>
      <c r="Z347" s="39"/>
      <c r="AA347" s="39"/>
      <c r="AB347" s="39"/>
      <c r="AC347" s="40"/>
      <c r="AD347" s="40"/>
      <c r="AE347" s="40"/>
      <c r="AF347" s="40"/>
      <c r="AG347" s="86"/>
      <c r="AH347" s="40"/>
      <c r="AI347" s="40"/>
    </row>
    <row r="348" spans="1:35" s="1" customFormat="1" ht="12.75">
      <c r="A348" s="40"/>
      <c r="B348" s="24"/>
      <c r="E348" s="40"/>
      <c r="F348" s="38"/>
      <c r="G348" s="38"/>
      <c r="I348" s="24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2"/>
      <c r="Z348" s="39"/>
      <c r="AA348" s="39"/>
      <c r="AB348" s="39"/>
      <c r="AC348" s="40"/>
      <c r="AD348" s="40"/>
      <c r="AE348" s="40"/>
      <c r="AF348" s="40"/>
      <c r="AG348" s="86"/>
      <c r="AH348" s="40"/>
      <c r="AI348" s="40"/>
    </row>
    <row r="349" spans="1:35" s="1" customFormat="1" ht="12.75">
      <c r="A349" s="40"/>
      <c r="B349" s="24"/>
      <c r="E349" s="40"/>
      <c r="F349" s="38"/>
      <c r="G349" s="38"/>
      <c r="I349" s="24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2"/>
      <c r="Z349" s="39"/>
      <c r="AA349" s="39"/>
      <c r="AB349" s="39"/>
      <c r="AC349" s="40"/>
      <c r="AD349" s="40"/>
      <c r="AE349" s="40"/>
      <c r="AF349" s="40"/>
      <c r="AG349" s="86"/>
      <c r="AH349" s="40"/>
      <c r="AI349" s="40"/>
    </row>
    <row r="350" spans="1:35" s="1" customFormat="1" ht="12.75">
      <c r="A350" s="40"/>
      <c r="B350" s="24"/>
      <c r="E350" s="40"/>
      <c r="F350" s="38"/>
      <c r="G350" s="38"/>
      <c r="I350" s="24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2"/>
      <c r="Z350" s="39"/>
      <c r="AA350" s="39"/>
      <c r="AB350" s="39"/>
      <c r="AC350" s="40"/>
      <c r="AD350" s="40"/>
      <c r="AE350" s="40"/>
      <c r="AF350" s="40"/>
      <c r="AG350" s="86"/>
      <c r="AH350" s="40"/>
      <c r="AI350" s="40"/>
    </row>
    <row r="351" spans="1:35" s="1" customFormat="1" ht="12.75">
      <c r="A351" s="40"/>
      <c r="B351" s="24"/>
      <c r="E351" s="40"/>
      <c r="F351" s="38"/>
      <c r="G351" s="38"/>
      <c r="I351" s="24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2"/>
      <c r="Z351" s="39"/>
      <c r="AA351" s="39"/>
      <c r="AB351" s="39"/>
      <c r="AC351" s="40"/>
      <c r="AD351" s="40"/>
      <c r="AE351" s="40"/>
      <c r="AF351" s="40"/>
      <c r="AG351" s="86"/>
      <c r="AH351" s="40"/>
      <c r="AI351" s="40"/>
    </row>
    <row r="352" spans="1:35" s="1" customFormat="1" ht="12.75">
      <c r="A352" s="40"/>
      <c r="B352" s="24"/>
      <c r="E352" s="40"/>
      <c r="F352" s="38"/>
      <c r="G352" s="38"/>
      <c r="I352" s="24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2"/>
      <c r="Z352" s="39"/>
      <c r="AA352" s="39"/>
      <c r="AB352" s="39"/>
      <c r="AC352" s="40"/>
      <c r="AD352" s="40"/>
      <c r="AE352" s="40"/>
      <c r="AF352" s="40"/>
      <c r="AG352" s="86"/>
      <c r="AH352" s="40"/>
      <c r="AI352" s="40"/>
    </row>
    <row r="353" spans="1:35" s="1" customFormat="1" ht="12.75">
      <c r="A353" s="40"/>
      <c r="B353" s="24"/>
      <c r="E353" s="40"/>
      <c r="F353" s="38"/>
      <c r="G353" s="38"/>
      <c r="I353" s="24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2"/>
      <c r="Z353" s="39"/>
      <c r="AA353" s="39"/>
      <c r="AB353" s="39"/>
      <c r="AC353" s="40"/>
      <c r="AD353" s="40"/>
      <c r="AE353" s="40"/>
      <c r="AF353" s="40"/>
      <c r="AG353" s="86"/>
      <c r="AH353" s="40"/>
      <c r="AI353" s="40"/>
    </row>
    <row r="354" spans="1:35" s="1" customFormat="1" ht="12.75">
      <c r="A354" s="40"/>
      <c r="B354" s="24"/>
      <c r="E354" s="40"/>
      <c r="F354" s="38"/>
      <c r="G354" s="38"/>
      <c r="I354" s="24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2"/>
      <c r="Z354" s="39"/>
      <c r="AA354" s="39"/>
      <c r="AB354" s="39"/>
      <c r="AC354" s="40"/>
      <c r="AD354" s="40"/>
      <c r="AE354" s="40"/>
      <c r="AF354" s="40"/>
      <c r="AG354" s="86"/>
      <c r="AH354" s="40"/>
      <c r="AI354" s="40"/>
    </row>
    <row r="355" spans="1:35" s="1" customFormat="1" ht="12.75">
      <c r="A355" s="40"/>
      <c r="B355" s="24"/>
      <c r="E355" s="40"/>
      <c r="F355" s="38"/>
      <c r="G355" s="38"/>
      <c r="I355" s="24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2"/>
      <c r="Z355" s="39"/>
      <c r="AA355" s="39"/>
      <c r="AB355" s="39"/>
      <c r="AC355" s="40"/>
      <c r="AD355" s="40"/>
      <c r="AE355" s="40"/>
      <c r="AF355" s="40"/>
      <c r="AG355" s="86"/>
      <c r="AH355" s="40"/>
      <c r="AI355" s="40"/>
    </row>
    <row r="356" spans="1:35" s="1" customFormat="1" ht="12.75">
      <c r="A356" s="40"/>
      <c r="B356" s="24"/>
      <c r="E356" s="40"/>
      <c r="F356" s="38"/>
      <c r="G356" s="38"/>
      <c r="I356" s="24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2"/>
      <c r="Z356" s="39"/>
      <c r="AA356" s="39"/>
      <c r="AB356" s="39"/>
      <c r="AC356" s="40"/>
      <c r="AD356" s="40"/>
      <c r="AE356" s="40"/>
      <c r="AF356" s="40"/>
      <c r="AG356" s="86"/>
      <c r="AH356" s="40"/>
      <c r="AI356" s="40"/>
    </row>
    <row r="357" spans="1:35" s="1" customFormat="1" ht="12.75">
      <c r="A357" s="40"/>
      <c r="B357" s="24"/>
      <c r="E357" s="40"/>
      <c r="F357" s="38"/>
      <c r="G357" s="38"/>
      <c r="I357" s="24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2"/>
      <c r="Z357" s="39"/>
      <c r="AA357" s="39"/>
      <c r="AB357" s="39"/>
      <c r="AC357" s="40"/>
      <c r="AD357" s="40"/>
      <c r="AE357" s="40"/>
      <c r="AF357" s="40"/>
      <c r="AG357" s="86"/>
      <c r="AH357" s="40"/>
      <c r="AI357" s="40"/>
    </row>
    <row r="358" spans="1:35" s="1" customFormat="1" ht="12.75">
      <c r="A358" s="40"/>
      <c r="B358" s="24"/>
      <c r="E358" s="40"/>
      <c r="F358" s="38"/>
      <c r="G358" s="38"/>
      <c r="I358" s="24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2"/>
      <c r="Z358" s="39"/>
      <c r="AA358" s="39"/>
      <c r="AB358" s="39"/>
      <c r="AC358" s="40"/>
      <c r="AD358" s="40"/>
      <c r="AE358" s="40"/>
      <c r="AF358" s="40"/>
      <c r="AG358" s="86"/>
      <c r="AH358" s="40"/>
      <c r="AI358" s="40"/>
    </row>
    <row r="359" spans="1:35" s="1" customFormat="1" ht="12.75">
      <c r="A359" s="40"/>
      <c r="B359" s="24"/>
      <c r="E359" s="40"/>
      <c r="F359" s="38"/>
      <c r="G359" s="38"/>
      <c r="I359" s="24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2"/>
      <c r="Z359" s="39"/>
      <c r="AA359" s="39"/>
      <c r="AB359" s="39"/>
      <c r="AC359" s="40"/>
      <c r="AD359" s="40"/>
      <c r="AE359" s="40"/>
      <c r="AF359" s="40"/>
      <c r="AG359" s="86"/>
      <c r="AH359" s="40"/>
      <c r="AI359" s="40"/>
    </row>
    <row r="360" spans="1:35" s="1" customFormat="1" ht="12.75">
      <c r="A360" s="40"/>
      <c r="B360" s="24"/>
      <c r="E360" s="40"/>
      <c r="F360" s="38"/>
      <c r="G360" s="38"/>
      <c r="I360" s="24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2"/>
      <c r="Z360" s="39"/>
      <c r="AA360" s="39"/>
      <c r="AB360" s="39"/>
      <c r="AC360" s="40"/>
      <c r="AD360" s="40"/>
      <c r="AE360" s="40"/>
      <c r="AF360" s="40"/>
      <c r="AG360" s="86"/>
      <c r="AH360" s="40"/>
      <c r="AI360" s="40"/>
    </row>
    <row r="361" spans="1:35" s="1" customFormat="1" ht="12.75">
      <c r="A361" s="40"/>
      <c r="B361" s="24"/>
      <c r="E361" s="40"/>
      <c r="F361" s="38"/>
      <c r="G361" s="38"/>
      <c r="I361" s="24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2"/>
      <c r="Z361" s="39"/>
      <c r="AA361" s="39"/>
      <c r="AB361" s="39"/>
      <c r="AC361" s="40"/>
      <c r="AD361" s="40"/>
      <c r="AE361" s="40"/>
      <c r="AF361" s="40"/>
      <c r="AG361" s="86"/>
      <c r="AH361" s="40"/>
      <c r="AI361" s="40"/>
    </row>
    <row r="362" spans="1:35" s="1" customFormat="1" ht="12.75">
      <c r="A362" s="40"/>
      <c r="B362" s="24"/>
      <c r="E362" s="40"/>
      <c r="F362" s="38"/>
      <c r="G362" s="38"/>
      <c r="I362" s="24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2"/>
      <c r="Z362" s="39"/>
      <c r="AA362" s="39"/>
      <c r="AB362" s="39"/>
      <c r="AC362" s="40"/>
      <c r="AD362" s="40"/>
      <c r="AE362" s="40"/>
      <c r="AF362" s="40"/>
      <c r="AG362" s="86"/>
      <c r="AH362" s="40"/>
      <c r="AI362" s="40"/>
    </row>
    <row r="363" spans="1:35" s="1" customFormat="1" ht="12.75">
      <c r="A363" s="40"/>
      <c r="B363" s="24"/>
      <c r="E363" s="40"/>
      <c r="F363" s="38"/>
      <c r="G363" s="38"/>
      <c r="I363" s="24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2"/>
      <c r="Z363" s="39"/>
      <c r="AA363" s="39"/>
      <c r="AB363" s="39"/>
      <c r="AC363" s="40"/>
      <c r="AD363" s="40"/>
      <c r="AE363" s="40"/>
      <c r="AF363" s="40"/>
      <c r="AG363" s="86"/>
      <c r="AH363" s="40"/>
      <c r="AI363" s="40"/>
    </row>
    <row r="364" spans="1:35" s="1" customFormat="1" ht="12.75">
      <c r="A364" s="40"/>
      <c r="B364" s="24"/>
      <c r="E364" s="40"/>
      <c r="F364" s="38"/>
      <c r="G364" s="38"/>
      <c r="I364" s="24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2"/>
      <c r="Z364" s="39"/>
      <c r="AA364" s="39"/>
      <c r="AB364" s="39"/>
      <c r="AC364" s="40"/>
      <c r="AD364" s="40"/>
      <c r="AE364" s="40"/>
      <c r="AF364" s="40"/>
      <c r="AG364" s="86"/>
      <c r="AH364" s="40"/>
      <c r="AI364" s="40"/>
    </row>
    <row r="365" spans="1:35" s="1" customFormat="1" ht="12.75">
      <c r="A365" s="40"/>
      <c r="B365" s="24"/>
      <c r="E365" s="40"/>
      <c r="F365" s="38"/>
      <c r="G365" s="38"/>
      <c r="I365" s="24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2"/>
      <c r="Z365" s="39"/>
      <c r="AA365" s="39"/>
      <c r="AB365" s="39"/>
      <c r="AC365" s="40"/>
      <c r="AD365" s="40"/>
      <c r="AE365" s="40"/>
      <c r="AF365" s="40"/>
      <c r="AG365" s="86"/>
      <c r="AH365" s="40"/>
      <c r="AI365" s="40"/>
    </row>
    <row r="366" spans="1:35" s="1" customFormat="1" ht="12.75">
      <c r="A366" s="40"/>
      <c r="B366" s="24"/>
      <c r="E366" s="40"/>
      <c r="F366" s="38"/>
      <c r="G366" s="38"/>
      <c r="I366" s="24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2"/>
      <c r="Z366" s="39"/>
      <c r="AA366" s="39"/>
      <c r="AB366" s="39"/>
      <c r="AC366" s="40"/>
      <c r="AD366" s="40"/>
      <c r="AE366" s="40"/>
      <c r="AF366" s="40"/>
      <c r="AG366" s="86"/>
      <c r="AH366" s="40"/>
      <c r="AI366" s="40"/>
    </row>
    <row r="367" spans="1:35" s="1" customFormat="1" ht="12.75">
      <c r="A367" s="40"/>
      <c r="B367" s="24"/>
      <c r="E367" s="40"/>
      <c r="F367" s="38"/>
      <c r="G367" s="38"/>
      <c r="I367" s="24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2"/>
      <c r="Z367" s="39"/>
      <c r="AA367" s="39"/>
      <c r="AB367" s="39"/>
      <c r="AC367" s="40"/>
      <c r="AD367" s="40"/>
      <c r="AE367" s="40"/>
      <c r="AF367" s="40"/>
      <c r="AG367" s="86"/>
      <c r="AH367" s="40"/>
      <c r="AI367" s="40"/>
    </row>
    <row r="368" spans="1:35" s="1" customFormat="1" ht="12.75">
      <c r="A368" s="40"/>
      <c r="B368" s="24"/>
      <c r="E368" s="40"/>
      <c r="F368" s="38"/>
      <c r="G368" s="38"/>
      <c r="I368" s="24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2"/>
      <c r="Z368" s="39"/>
      <c r="AA368" s="39"/>
      <c r="AB368" s="39"/>
      <c r="AC368" s="40"/>
      <c r="AD368" s="40"/>
      <c r="AE368" s="40"/>
      <c r="AF368" s="40"/>
      <c r="AG368" s="86"/>
      <c r="AH368" s="40"/>
      <c r="AI368" s="40"/>
    </row>
    <row r="369" spans="1:35" s="1" customFormat="1" ht="12.75">
      <c r="A369" s="40"/>
      <c r="B369" s="24"/>
      <c r="E369" s="40"/>
      <c r="F369" s="38"/>
      <c r="G369" s="38"/>
      <c r="I369" s="24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2"/>
      <c r="Z369" s="39"/>
      <c r="AA369" s="39"/>
      <c r="AB369" s="39"/>
      <c r="AC369" s="40"/>
      <c r="AD369" s="40"/>
      <c r="AE369" s="40"/>
      <c r="AF369" s="40"/>
      <c r="AG369" s="86"/>
      <c r="AH369" s="40"/>
      <c r="AI369" s="40"/>
    </row>
    <row r="370" spans="1:35" s="1" customFormat="1" ht="12.75">
      <c r="A370" s="40"/>
      <c r="B370" s="24"/>
      <c r="E370" s="40"/>
      <c r="F370" s="38"/>
      <c r="G370" s="38"/>
      <c r="I370" s="24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2"/>
      <c r="Z370" s="39"/>
      <c r="AA370" s="39"/>
      <c r="AB370" s="39"/>
      <c r="AC370" s="40"/>
      <c r="AD370" s="40"/>
      <c r="AE370" s="40"/>
      <c r="AF370" s="40"/>
      <c r="AG370" s="86"/>
      <c r="AH370" s="40"/>
      <c r="AI370" s="40"/>
    </row>
    <row r="371" spans="1:35" s="1" customFormat="1" ht="12.75">
      <c r="A371" s="40"/>
      <c r="B371" s="24"/>
      <c r="E371" s="40"/>
      <c r="F371" s="38"/>
      <c r="G371" s="38"/>
      <c r="I371" s="24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2"/>
      <c r="Z371" s="39"/>
      <c r="AA371" s="39"/>
      <c r="AB371" s="39"/>
      <c r="AC371" s="40"/>
      <c r="AD371" s="40"/>
      <c r="AE371" s="40"/>
      <c r="AF371" s="40"/>
      <c r="AG371" s="86"/>
      <c r="AH371" s="40"/>
      <c r="AI371" s="40"/>
    </row>
    <row r="372" spans="1:35" s="1" customFormat="1" ht="12.75">
      <c r="A372" s="40"/>
      <c r="B372" s="24"/>
      <c r="E372" s="40"/>
      <c r="F372" s="38"/>
      <c r="G372" s="38"/>
      <c r="I372" s="24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2"/>
      <c r="Z372" s="39"/>
      <c r="AA372" s="39"/>
      <c r="AB372" s="39"/>
      <c r="AC372" s="40"/>
      <c r="AD372" s="40"/>
      <c r="AE372" s="40"/>
      <c r="AF372" s="40"/>
      <c r="AG372" s="86"/>
      <c r="AH372" s="40"/>
      <c r="AI372" s="40"/>
    </row>
    <row r="373" spans="1:35" s="1" customFormat="1" ht="12.75">
      <c r="A373" s="40"/>
      <c r="B373" s="24"/>
      <c r="E373" s="40"/>
      <c r="F373" s="38"/>
      <c r="G373" s="38"/>
      <c r="I373" s="24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2"/>
      <c r="Z373" s="39"/>
      <c r="AA373" s="39"/>
      <c r="AB373" s="39"/>
      <c r="AC373" s="40"/>
      <c r="AD373" s="40"/>
      <c r="AE373" s="40"/>
      <c r="AF373" s="40"/>
      <c r="AG373" s="86"/>
      <c r="AH373" s="40"/>
      <c r="AI373" s="40"/>
    </row>
    <row r="374" spans="1:35" s="1" customFormat="1" ht="12.75">
      <c r="A374" s="40"/>
      <c r="B374" s="24"/>
      <c r="E374" s="40"/>
      <c r="F374" s="38"/>
      <c r="G374" s="38"/>
      <c r="I374" s="24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2"/>
      <c r="Z374" s="39"/>
      <c r="AA374" s="39"/>
      <c r="AB374" s="39"/>
      <c r="AC374" s="40"/>
      <c r="AD374" s="40"/>
      <c r="AE374" s="40"/>
      <c r="AF374" s="40"/>
      <c r="AG374" s="86"/>
      <c r="AH374" s="40"/>
      <c r="AI374" s="40"/>
    </row>
    <row r="375" spans="1:35" s="1" customFormat="1" ht="12.75">
      <c r="A375" s="40"/>
      <c r="B375" s="24"/>
      <c r="E375" s="40"/>
      <c r="F375" s="38"/>
      <c r="G375" s="38"/>
      <c r="I375" s="24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2"/>
      <c r="Z375" s="39"/>
      <c r="AA375" s="39"/>
      <c r="AB375" s="39"/>
      <c r="AC375" s="40"/>
      <c r="AD375" s="40"/>
      <c r="AE375" s="40"/>
      <c r="AF375" s="40"/>
      <c r="AG375" s="86"/>
      <c r="AH375" s="40"/>
      <c r="AI375" s="40"/>
    </row>
  </sheetData>
  <sheetProtection formatCells="0" formatColumns="0" formatRows="0" insertColumns="0" insertRows="0" deleteColumns="0" deleteRows="0" sort="0"/>
  <mergeCells count="28">
    <mergeCell ref="A8:A9"/>
    <mergeCell ref="V48:V51"/>
    <mergeCell ref="Z48:AC51"/>
    <mergeCell ref="B8:B9"/>
    <mergeCell ref="C8:C9"/>
    <mergeCell ref="E8:E9"/>
    <mergeCell ref="AA8:AA9"/>
    <mergeCell ref="AB8:AB9"/>
    <mergeCell ref="AC8:AC9"/>
    <mergeCell ref="B30:AI30"/>
    <mergeCell ref="B2:C2"/>
    <mergeCell ref="D1:Z5"/>
    <mergeCell ref="V8:V9"/>
    <mergeCell ref="U8:U9"/>
    <mergeCell ref="G8:G9"/>
    <mergeCell ref="D8:D9"/>
    <mergeCell ref="C6:E6"/>
    <mergeCell ref="I6:V6"/>
    <mergeCell ref="X6:AB6"/>
    <mergeCell ref="Z8:Z9"/>
    <mergeCell ref="AH8:AH9"/>
    <mergeCell ref="AH6:AI6"/>
    <mergeCell ref="W48:Y51"/>
    <mergeCell ref="W9:X9"/>
    <mergeCell ref="AF48:AI51"/>
    <mergeCell ref="AF8:AF9"/>
    <mergeCell ref="B41:AI41"/>
    <mergeCell ref="B39:AI39"/>
  </mergeCells>
  <conditionalFormatting sqref="AB47:AB65536 AB1:AB7">
    <cfRule type="cellIs" priority="67" dxfId="19" operator="equal" stopIfTrue="1">
      <formula>"R"</formula>
    </cfRule>
  </conditionalFormatting>
  <conditionalFormatting sqref="J47:L65536 J1:L9">
    <cfRule type="cellIs" priority="68" dxfId="4" operator="equal" stopIfTrue="1">
      <formula>FALSE</formula>
    </cfRule>
  </conditionalFormatting>
  <conditionalFormatting sqref="E44:E46 E11:E19 E21:E29 E31:F38 E40:F40">
    <cfRule type="cellIs" priority="69" dxfId="4" operator="equal" stopIfTrue="1">
      <formula>"Z"</formula>
    </cfRule>
  </conditionalFormatting>
  <conditionalFormatting sqref="AC44:AC46 AC10:AC29 AC31:AD38 AC40:AD40">
    <cfRule type="cellIs" priority="70" dxfId="16" operator="equal" stopIfTrue="1">
      <formula>"HM"</formula>
    </cfRule>
  </conditionalFormatting>
  <conditionalFormatting sqref="H43:H46 H21:H29 H11:H19 H31:I38 H40:I40">
    <cfRule type="cellIs" priority="71" dxfId="5" operator="equal" stopIfTrue="1">
      <formula>"interdit"</formula>
    </cfRule>
  </conditionalFormatting>
  <conditionalFormatting sqref="E42:E46">
    <cfRule type="cellIs" priority="5" dxfId="4" operator="equal" stopIfTrue="1">
      <formula>"Z"</formula>
    </cfRule>
  </conditionalFormatting>
  <conditionalFormatting sqref="H42">
    <cfRule type="cellIs" priority="4" dxfId="5" operator="equal" stopIfTrue="1">
      <formula>"interdit"</formula>
    </cfRule>
  </conditionalFormatting>
  <conditionalFormatting sqref="H44">
    <cfRule type="cellIs" priority="3" dxfId="5" operator="equal" stopIfTrue="1">
      <formula>"interdit"</formula>
    </cfRule>
  </conditionalFormatting>
  <conditionalFormatting sqref="H46">
    <cfRule type="cellIs" priority="2" dxfId="5" operator="equal" stopIfTrue="1">
      <formula>"interdit"</formula>
    </cfRule>
  </conditionalFormatting>
  <conditionalFormatting sqref="E40">
    <cfRule type="cellIs" priority="1" dxfId="4" operator="equal" stopIfTrue="1">
      <formula>"Z"</formula>
    </cfRule>
  </conditionalFormatting>
  <dataValidations count="8">
    <dataValidation type="date" operator="greaterThan" allowBlank="1" showInputMessage="1" showErrorMessage="1" error="Saisir la date avec le séparateur /&#10;ex :19/09/06 ou 19/09/2006" sqref="F13:F14 F16 F27 F24 F21 F18">
      <formula1>5480</formula1>
    </dataValidation>
    <dataValidation operator="lessThan" allowBlank="1" showInputMessage="1" showErrorMessage="1" error="Saisir la date avec le séparateur /&#10;ex : 09/09/05 ou 09/09/2005" sqref="F19 F31:F35 F42:F46 F15 F28:F29 F25:F26 F22 F11:F12 F17 F37:F38 F40"/>
    <dataValidation allowBlank="1" showErrorMessage="1" prompt="&#10;" sqref="I44:I46 I21:I29 I11:I19 N36 P36 R36 T36 L36 I31:J38 I40:J40"/>
    <dataValidation allowBlank="1" showInputMessage="1" showErrorMessage="1" promptTitle="PLACE" prompt="Saisir HM si l'athlète est Hors Match" sqref="AC44:AC46 AC10:AC29 AD31:AD38 AD40"/>
    <dataValidation type="list" operator="equal" allowBlank="1" showDropDown="1" showInputMessage="1" showErrorMessage="1" error="Pour le sexe, saisir F pour les féminines ou M pour les messieurs" sqref="E11:E19 E31:E35 E42:E46 E21:E29 E37:E38 E40">
      <formula1>Sexe</formula1>
    </dataValidation>
    <dataValidation errorStyle="information" type="list" allowBlank="1" showInputMessage="1" prompt="Choisir le type de compétition dans la liste déroulante" sqref="I6:V6">
      <formula1>Competition</formula1>
    </dataValidation>
    <dataValidation type="date" operator="greaterThan" allowBlank="1" showInputMessage="1" showErrorMessage="1" error="Saisir la date avec le séparateur /&#10;ex : 09/10/2006 ou 09/10/06" sqref="F23 F36">
      <formula1>5480</formula1>
    </dataValidation>
    <dataValidation type="list" allowBlank="1" showDropDown="1" showErrorMessage="1" error="Pour le sexe, saisir F pour les féminines ou M pour les messieurs" sqref="E36">
      <formula1>Sexe</formula1>
    </dataValidation>
  </dataValidations>
  <printOptions horizontalCentered="1"/>
  <pageMargins left="0.31496062992125984" right="0.31496062992125984" top="0.2755905511811024" bottom="0.2755905511811024" header="0.1968503937007874" footer="0.1968503937007874"/>
  <pageSetup fitToHeight="1" fitToWidth="1" horizontalDpi="300" verticalDpi="300" orientation="landscape" paperSize="9" scale="77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N370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5" sqref="I15"/>
    </sheetView>
  </sheetViews>
  <sheetFormatPr defaultColWidth="11.421875" defaultRowHeight="12.75"/>
  <cols>
    <col min="1" max="1" width="3.8515625" style="2" customWidth="1"/>
    <col min="2" max="2" width="8.7109375" style="5" customWidth="1"/>
    <col min="3" max="3" width="18.7109375" style="0" customWidth="1"/>
    <col min="4" max="4" width="18.28125" style="0" customWidth="1"/>
    <col min="5" max="5" width="4.7109375" style="2" hidden="1" customWidth="1"/>
    <col min="6" max="6" width="8.57421875" style="4" hidden="1" customWidth="1"/>
    <col min="7" max="7" width="4.57421875" style="4" hidden="1" customWidth="1"/>
    <col min="8" max="8" width="9.28125" style="4" hidden="1" customWidth="1"/>
    <col min="9" max="9" width="9.7109375" style="5" bestFit="1" customWidth="1"/>
    <col min="10" max="11" width="9.140625" style="7" hidden="1" customWidth="1"/>
    <col min="12" max="12" width="4.7109375" style="7" hidden="1" customWidth="1"/>
    <col min="13" max="13" width="10.28125" style="7" hidden="1" customWidth="1"/>
    <col min="14" max="14" width="9.28125" style="7" hidden="1" customWidth="1"/>
    <col min="15" max="16" width="9.140625" style="7" hidden="1" customWidth="1"/>
    <col min="17" max="17" width="6.421875" style="7" hidden="1" customWidth="1"/>
    <col min="18" max="18" width="6.57421875" style="6" hidden="1" customWidth="1"/>
    <col min="19" max="19" width="31.57421875" style="0" customWidth="1"/>
    <col min="20" max="20" width="8.28125" style="0" customWidth="1"/>
    <col min="21" max="21" width="17.8515625" style="0" bestFit="1" customWidth="1"/>
    <col min="22" max="22" width="19.7109375" style="0" customWidth="1"/>
    <col min="23" max="23" width="13.8515625" style="3" customWidth="1"/>
    <col min="24" max="24" width="7.7109375" style="2" customWidth="1"/>
    <col min="25" max="25" width="11.7109375" style="2" hidden="1" customWidth="1"/>
    <col min="26" max="26" width="4.421875" style="2" hidden="1" customWidth="1"/>
    <col min="27" max="27" width="8.7109375" style="2" customWidth="1"/>
    <col min="28" max="28" width="6.57421875" style="2" customWidth="1"/>
  </cols>
  <sheetData>
    <row r="1" spans="1:40" s="1" customFormat="1" ht="0.75" customHeight="1">
      <c r="A1" s="40"/>
      <c r="B1" s="102" t="s">
        <v>125</v>
      </c>
      <c r="D1" s="373" t="s">
        <v>0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s="1" customFormat="1" ht="17.25" customHeight="1" hidden="1">
      <c r="A2" s="40"/>
      <c r="B2" s="372"/>
      <c r="C2" s="372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s="1" customFormat="1" ht="17.25" customHeight="1" hidden="1">
      <c r="A3" s="40"/>
      <c r="B3" s="72"/>
      <c r="C3" s="72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25"/>
      <c r="Y3" s="25"/>
      <c r="Z3" s="25"/>
      <c r="AA3" s="25"/>
      <c r="AB3" s="25"/>
      <c r="AC3" s="74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s="1" customFormat="1" ht="27" customHeight="1" hidden="1">
      <c r="A4" s="40"/>
      <c r="B4" s="24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28" s="1" customFormat="1" ht="21" customHeight="1" hidden="1">
      <c r="A5" s="40"/>
      <c r="B5" s="39" t="s">
        <v>61</v>
      </c>
      <c r="C5" s="382" t="s">
        <v>48</v>
      </c>
      <c r="D5" s="383"/>
      <c r="E5" s="384"/>
      <c r="I5" s="385" t="s">
        <v>73</v>
      </c>
      <c r="J5" s="386"/>
      <c r="K5" s="386"/>
      <c r="L5" s="386"/>
      <c r="M5" s="386"/>
      <c r="N5" s="386"/>
      <c r="O5" s="386"/>
      <c r="P5" s="386"/>
      <c r="Q5" s="386"/>
      <c r="R5" s="386"/>
      <c r="S5" s="387"/>
      <c r="T5" s="36" t="s">
        <v>34</v>
      </c>
      <c r="U5" s="36"/>
      <c r="V5" s="385" t="s">
        <v>124</v>
      </c>
      <c r="W5" s="386"/>
      <c r="X5" s="37"/>
      <c r="Y5" s="37"/>
      <c r="Z5" s="37"/>
      <c r="AA5" s="356">
        <v>42497</v>
      </c>
      <c r="AB5" s="357"/>
    </row>
    <row r="6" spans="1:28" s="1" customFormat="1" ht="21" customHeight="1" hidden="1">
      <c r="A6" s="40"/>
      <c r="B6" s="76"/>
      <c r="D6" s="75"/>
      <c r="E6" s="40"/>
      <c r="F6" s="38"/>
      <c r="G6" s="38"/>
      <c r="H6" s="38"/>
      <c r="I6" s="24"/>
      <c r="J6" s="41"/>
      <c r="K6" s="41"/>
      <c r="L6" s="41"/>
      <c r="M6" s="41"/>
      <c r="N6" s="41"/>
      <c r="O6" s="41"/>
      <c r="P6" s="41"/>
      <c r="Q6" s="41"/>
      <c r="R6" s="42"/>
      <c r="W6" s="39"/>
      <c r="X6" s="40"/>
      <c r="Y6" s="40"/>
      <c r="Z6" s="40"/>
      <c r="AA6" s="40"/>
      <c r="AB6" s="40"/>
    </row>
    <row r="7" spans="1:28" s="1" customFormat="1" ht="15.75" customHeight="1">
      <c r="A7" s="390"/>
      <c r="B7" s="399"/>
      <c r="C7" s="401" t="s">
        <v>3</v>
      </c>
      <c r="D7" s="380" t="s">
        <v>4</v>
      </c>
      <c r="E7" s="403" t="s">
        <v>5</v>
      </c>
      <c r="F7" s="43" t="s">
        <v>6</v>
      </c>
      <c r="G7" s="378" t="s">
        <v>7</v>
      </c>
      <c r="H7" s="27" t="s">
        <v>9</v>
      </c>
      <c r="I7" s="26" t="s">
        <v>8</v>
      </c>
      <c r="J7" s="28" t="s">
        <v>5</v>
      </c>
      <c r="K7" s="28" t="s">
        <v>10</v>
      </c>
      <c r="L7" s="77" t="s">
        <v>7</v>
      </c>
      <c r="M7" s="28" t="s">
        <v>11</v>
      </c>
      <c r="N7" s="77" t="s">
        <v>37</v>
      </c>
      <c r="O7" s="28" t="s">
        <v>12</v>
      </c>
      <c r="P7" s="28" t="s">
        <v>39</v>
      </c>
      <c r="Q7" s="77" t="s">
        <v>12</v>
      </c>
      <c r="R7" s="376" t="s">
        <v>13</v>
      </c>
      <c r="S7" s="374" t="s">
        <v>14</v>
      </c>
      <c r="T7" s="95" t="s">
        <v>15</v>
      </c>
      <c r="U7" s="108"/>
      <c r="V7" s="29"/>
      <c r="W7" s="412" t="s">
        <v>16</v>
      </c>
      <c r="X7" s="407" t="s">
        <v>17</v>
      </c>
      <c r="Y7" s="9" t="s">
        <v>72</v>
      </c>
      <c r="Z7" s="116" t="s">
        <v>30</v>
      </c>
      <c r="AA7" s="354" t="s">
        <v>13</v>
      </c>
      <c r="AB7" s="8" t="s">
        <v>18</v>
      </c>
    </row>
    <row r="8" spans="1:28" s="1" customFormat="1" ht="15.75" customHeight="1">
      <c r="A8" s="390"/>
      <c r="B8" s="400"/>
      <c r="C8" s="402"/>
      <c r="D8" s="381"/>
      <c r="E8" s="404"/>
      <c r="F8" s="33" t="s">
        <v>19</v>
      </c>
      <c r="G8" s="379"/>
      <c r="H8" s="32" t="s">
        <v>20</v>
      </c>
      <c r="I8" s="31" t="s">
        <v>21</v>
      </c>
      <c r="J8" s="35" t="s">
        <v>23</v>
      </c>
      <c r="K8" s="34" t="s">
        <v>24</v>
      </c>
      <c r="L8" s="78" t="s">
        <v>36</v>
      </c>
      <c r="M8" s="34" t="s">
        <v>7</v>
      </c>
      <c r="N8" s="78" t="s">
        <v>36</v>
      </c>
      <c r="O8" s="34"/>
      <c r="P8" s="35" t="s">
        <v>40</v>
      </c>
      <c r="Q8" s="78" t="s">
        <v>36</v>
      </c>
      <c r="R8" s="377"/>
      <c r="S8" s="375"/>
      <c r="T8" s="103" t="s">
        <v>50</v>
      </c>
      <c r="U8" s="104" t="s">
        <v>76</v>
      </c>
      <c r="V8" s="104" t="s">
        <v>65</v>
      </c>
      <c r="W8" s="413"/>
      <c r="X8" s="408"/>
      <c r="Y8" s="10"/>
      <c r="Z8" s="83"/>
      <c r="AA8" s="355"/>
      <c r="AB8" s="11" t="s">
        <v>26</v>
      </c>
    </row>
    <row r="9" spans="1:28" s="1" customFormat="1" ht="15.75" customHeight="1">
      <c r="A9" s="175"/>
      <c r="B9" s="421" t="s">
        <v>71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3"/>
      <c r="AB9" s="176"/>
    </row>
    <row r="10" spans="1:28" s="1" customFormat="1" ht="20.25" customHeight="1">
      <c r="A10" s="117"/>
      <c r="B10" s="127"/>
      <c r="C10" s="128" t="s">
        <v>119</v>
      </c>
      <c r="D10" s="128" t="s">
        <v>120</v>
      </c>
      <c r="E10" s="129"/>
      <c r="F10" s="130"/>
      <c r="G10" s="131"/>
      <c r="H10" s="149"/>
      <c r="I10" s="127">
        <v>105.15</v>
      </c>
      <c r="J10" s="141"/>
      <c r="K10" s="142"/>
      <c r="L10" s="143"/>
      <c r="M10" s="141"/>
      <c r="N10" s="144"/>
      <c r="O10" s="145"/>
      <c r="P10" s="141"/>
      <c r="Q10" s="146"/>
      <c r="R10" s="147"/>
      <c r="S10" s="128" t="s">
        <v>189</v>
      </c>
      <c r="T10" s="148">
        <v>100</v>
      </c>
      <c r="U10" s="240">
        <v>10</v>
      </c>
      <c r="V10" s="109">
        <v>24</v>
      </c>
      <c r="W10" s="138">
        <v>2400</v>
      </c>
      <c r="X10" s="98">
        <f aca="true" t="shared" si="0" ref="X10:X15">RANK(V10,$V$10:$V$41)</f>
        <v>1</v>
      </c>
      <c r="Y10" s="18" t="e">
        <f>#REF!</f>
        <v>#REF!</v>
      </c>
      <c r="Z10" s="115" t="e">
        <f aca="true" t="shared" si="1" ref="Z10:Z29">IF(X10="HM"," ",IF(MAX(V10)&gt;Y10,"R"," "))</f>
        <v>#REF!</v>
      </c>
      <c r="AA10" s="194">
        <v>22.82</v>
      </c>
      <c r="AB10" s="14"/>
    </row>
    <row r="11" spans="1:28" s="1" customFormat="1" ht="20.25" customHeight="1">
      <c r="A11" s="117"/>
      <c r="B11" s="127"/>
      <c r="C11" s="128" t="s">
        <v>137</v>
      </c>
      <c r="D11" s="128" t="s">
        <v>131</v>
      </c>
      <c r="E11" s="129" t="s">
        <v>54</v>
      </c>
      <c r="F11" s="130"/>
      <c r="G11" s="131"/>
      <c r="H11" s="149"/>
      <c r="I11" s="127">
        <v>91.8</v>
      </c>
      <c r="J11" s="141"/>
      <c r="K11" s="142"/>
      <c r="L11" s="143"/>
      <c r="M11" s="141"/>
      <c r="N11" s="144"/>
      <c r="O11" s="145"/>
      <c r="P11" s="141"/>
      <c r="Q11" s="146"/>
      <c r="R11" s="147"/>
      <c r="S11" s="128" t="s">
        <v>46</v>
      </c>
      <c r="T11" s="148">
        <v>100</v>
      </c>
      <c r="U11" s="241">
        <v>22</v>
      </c>
      <c r="V11" s="110">
        <v>22</v>
      </c>
      <c r="W11" s="138">
        <v>2200</v>
      </c>
      <c r="X11" s="98">
        <f t="shared" si="0"/>
        <v>2</v>
      </c>
      <c r="Y11" s="18" t="e">
        <f>#REF!</f>
        <v>#REF!</v>
      </c>
      <c r="Z11" s="115" t="e">
        <f t="shared" si="1"/>
        <v>#REF!</v>
      </c>
      <c r="AA11" s="194">
        <v>23.97</v>
      </c>
      <c r="AB11" s="14"/>
    </row>
    <row r="12" spans="1:29" s="1" customFormat="1" ht="20.25" customHeight="1">
      <c r="A12" s="117"/>
      <c r="B12" s="127"/>
      <c r="C12" s="128" t="s">
        <v>109</v>
      </c>
      <c r="D12" s="128" t="s">
        <v>58</v>
      </c>
      <c r="E12" s="129"/>
      <c r="F12" s="130"/>
      <c r="G12" s="131"/>
      <c r="H12" s="149"/>
      <c r="I12" s="127">
        <v>80.4</v>
      </c>
      <c r="J12" s="141"/>
      <c r="K12" s="142"/>
      <c r="L12" s="143"/>
      <c r="M12" s="141"/>
      <c r="N12" s="144"/>
      <c r="O12" s="145"/>
      <c r="P12" s="141"/>
      <c r="Q12" s="146"/>
      <c r="R12" s="147"/>
      <c r="S12" s="128" t="s">
        <v>74</v>
      </c>
      <c r="T12" s="148">
        <v>100</v>
      </c>
      <c r="U12" s="242">
        <v>10</v>
      </c>
      <c r="V12" s="110">
        <v>20</v>
      </c>
      <c r="W12" s="138">
        <v>2000</v>
      </c>
      <c r="X12" s="98">
        <f t="shared" si="0"/>
        <v>3</v>
      </c>
      <c r="Y12" s="18" t="e">
        <f>#REF!</f>
        <v>#REF!</v>
      </c>
      <c r="Z12" s="115" t="e">
        <f t="shared" si="1"/>
        <v>#REF!</v>
      </c>
      <c r="AA12" s="194">
        <v>24.88</v>
      </c>
      <c r="AB12" s="14"/>
      <c r="AC12"/>
    </row>
    <row r="13" spans="1:28" s="1" customFormat="1" ht="20.25" customHeight="1">
      <c r="A13" s="117"/>
      <c r="B13" s="127"/>
      <c r="C13" s="128" t="s">
        <v>142</v>
      </c>
      <c r="D13" s="128" t="s">
        <v>78</v>
      </c>
      <c r="E13" s="129"/>
      <c r="F13" s="130"/>
      <c r="G13" s="131"/>
      <c r="H13" s="149"/>
      <c r="I13" s="127">
        <v>87.3</v>
      </c>
      <c r="J13" s="141"/>
      <c r="K13" s="142"/>
      <c r="L13" s="143"/>
      <c r="M13" s="141"/>
      <c r="N13" s="144"/>
      <c r="O13" s="145"/>
      <c r="P13" s="141"/>
      <c r="Q13" s="146"/>
      <c r="R13" s="147"/>
      <c r="S13" s="128" t="s">
        <v>159</v>
      </c>
      <c r="T13" s="148">
        <v>100</v>
      </c>
      <c r="U13" s="242">
        <v>13</v>
      </c>
      <c r="V13" s="110">
        <v>18</v>
      </c>
      <c r="W13" s="138">
        <v>1800</v>
      </c>
      <c r="X13" s="98">
        <f t="shared" si="0"/>
        <v>4</v>
      </c>
      <c r="Y13" s="18" t="e">
        <f>#REF!</f>
        <v>#REF!</v>
      </c>
      <c r="Z13" s="115" t="e">
        <f t="shared" si="1"/>
        <v>#REF!</v>
      </c>
      <c r="AA13" s="194">
        <v>20.62</v>
      </c>
      <c r="AB13" s="14"/>
    </row>
    <row r="14" spans="1:28" s="1" customFormat="1" ht="20.25" customHeight="1">
      <c r="A14" s="117"/>
      <c r="B14" s="127"/>
      <c r="C14" s="128" t="s">
        <v>130</v>
      </c>
      <c r="D14" s="128" t="s">
        <v>190</v>
      </c>
      <c r="E14" s="129"/>
      <c r="F14" s="130"/>
      <c r="G14" s="131"/>
      <c r="H14" s="149"/>
      <c r="I14" s="127">
        <v>102.2</v>
      </c>
      <c r="J14" s="141"/>
      <c r="K14" s="142"/>
      <c r="L14" s="143"/>
      <c r="M14" s="141"/>
      <c r="N14" s="144"/>
      <c r="O14" s="145"/>
      <c r="P14" s="141"/>
      <c r="Q14" s="146"/>
      <c r="R14" s="147"/>
      <c r="S14" s="128" t="s">
        <v>52</v>
      </c>
      <c r="T14" s="148">
        <v>100</v>
      </c>
      <c r="U14" s="242">
        <v>15</v>
      </c>
      <c r="V14" s="110">
        <v>18</v>
      </c>
      <c r="W14" s="138">
        <v>1800</v>
      </c>
      <c r="X14" s="98">
        <f t="shared" si="0"/>
        <v>4</v>
      </c>
      <c r="Y14" s="18" t="e">
        <f>#REF!</f>
        <v>#REF!</v>
      </c>
      <c r="Z14" s="115" t="e">
        <f t="shared" si="1"/>
        <v>#REF!</v>
      </c>
      <c r="AA14" s="194">
        <v>17.61</v>
      </c>
      <c r="AB14" s="14"/>
    </row>
    <row r="15" spans="1:30" s="1" customFormat="1" ht="20.25" customHeight="1">
      <c r="A15" s="117"/>
      <c r="B15" s="140"/>
      <c r="C15" s="128" t="s">
        <v>129</v>
      </c>
      <c r="D15" s="128" t="s">
        <v>78</v>
      </c>
      <c r="E15" s="129"/>
      <c r="F15" s="130"/>
      <c r="G15" s="131"/>
      <c r="H15" s="149"/>
      <c r="I15" s="127">
        <v>91.15</v>
      </c>
      <c r="J15" s="141"/>
      <c r="K15" s="142"/>
      <c r="L15" s="143"/>
      <c r="M15" s="141"/>
      <c r="N15" s="144"/>
      <c r="O15" s="145"/>
      <c r="P15" s="141"/>
      <c r="Q15" s="146"/>
      <c r="R15" s="147"/>
      <c r="S15" s="128" t="s">
        <v>52</v>
      </c>
      <c r="T15" s="148">
        <v>100</v>
      </c>
      <c r="U15" s="242">
        <v>13</v>
      </c>
      <c r="V15" s="110">
        <v>16</v>
      </c>
      <c r="W15" s="138">
        <v>1600</v>
      </c>
      <c r="X15" s="98">
        <f t="shared" si="0"/>
        <v>6</v>
      </c>
      <c r="Y15" s="18" t="e">
        <f>#REF!</f>
        <v>#REF!</v>
      </c>
      <c r="Z15" s="115" t="e">
        <f t="shared" si="1"/>
        <v>#REF!</v>
      </c>
      <c r="AA15" s="194">
        <v>17.55</v>
      </c>
      <c r="AB15" s="14"/>
      <c r="AD15" s="105"/>
    </row>
    <row r="16" spans="1:30" s="1" customFormat="1" ht="20.25" customHeight="1">
      <c r="A16" s="117"/>
      <c r="B16" s="119"/>
      <c r="C16" s="134" t="s">
        <v>107</v>
      </c>
      <c r="D16" s="134" t="s">
        <v>118</v>
      </c>
      <c r="E16" s="129"/>
      <c r="F16" s="130"/>
      <c r="G16" s="131"/>
      <c r="H16" s="149"/>
      <c r="I16" s="127">
        <v>83.5</v>
      </c>
      <c r="J16" s="141"/>
      <c r="K16" s="142"/>
      <c r="L16" s="143"/>
      <c r="M16" s="141"/>
      <c r="N16" s="144"/>
      <c r="O16" s="145"/>
      <c r="P16" s="141"/>
      <c r="Q16" s="146"/>
      <c r="R16" s="147"/>
      <c r="S16" s="128" t="s">
        <v>191</v>
      </c>
      <c r="T16" s="148">
        <v>100</v>
      </c>
      <c r="U16" s="242">
        <v>13</v>
      </c>
      <c r="V16" s="110">
        <v>14</v>
      </c>
      <c r="W16" s="138">
        <v>1400</v>
      </c>
      <c r="X16" s="98">
        <v>7</v>
      </c>
      <c r="Y16" s="18" t="e">
        <f>#REF!</f>
        <v>#REF!</v>
      </c>
      <c r="Z16" s="115" t="e">
        <f t="shared" si="1"/>
        <v>#REF!</v>
      </c>
      <c r="AA16" s="194">
        <v>16.77</v>
      </c>
      <c r="AB16" s="14"/>
      <c r="AD16" s="105"/>
    </row>
    <row r="17" spans="1:30" s="1" customFormat="1" ht="20.25" customHeight="1">
      <c r="A17" s="117"/>
      <c r="B17" s="119"/>
      <c r="C17" s="128" t="s">
        <v>192</v>
      </c>
      <c r="D17" s="128" t="s">
        <v>193</v>
      </c>
      <c r="E17" s="129"/>
      <c r="F17" s="130"/>
      <c r="G17" s="131"/>
      <c r="H17" s="149"/>
      <c r="I17" s="127">
        <v>94.8</v>
      </c>
      <c r="J17" s="141"/>
      <c r="K17" s="142"/>
      <c r="L17" s="143"/>
      <c r="M17" s="141"/>
      <c r="N17" s="144"/>
      <c r="O17" s="145"/>
      <c r="P17" s="141"/>
      <c r="Q17" s="146"/>
      <c r="R17" s="147"/>
      <c r="S17" s="128" t="s">
        <v>194</v>
      </c>
      <c r="T17" s="148">
        <v>100</v>
      </c>
      <c r="U17" s="242">
        <v>10</v>
      </c>
      <c r="V17" s="110">
        <v>13</v>
      </c>
      <c r="W17" s="138">
        <v>1300</v>
      </c>
      <c r="X17" s="98">
        <v>8</v>
      </c>
      <c r="Y17" s="18" t="e">
        <f>#REF!</f>
        <v>#REF!</v>
      </c>
      <c r="Z17" s="115" t="e">
        <f>IF(X17="HM"," ",IF(MAX(V17)&gt;Y17,"R"," "))</f>
        <v>#REF!</v>
      </c>
      <c r="AA17" s="194">
        <v>13.71</v>
      </c>
      <c r="AB17" s="14"/>
      <c r="AD17" s="105"/>
    </row>
    <row r="18" spans="1:30" s="1" customFormat="1" ht="20.25" customHeight="1">
      <c r="A18" s="117"/>
      <c r="B18" s="119"/>
      <c r="C18" s="128" t="s">
        <v>55</v>
      </c>
      <c r="D18" s="128" t="s">
        <v>56</v>
      </c>
      <c r="E18" s="129"/>
      <c r="F18" s="130"/>
      <c r="G18" s="131"/>
      <c r="H18" s="149"/>
      <c r="I18" s="127">
        <v>72.4</v>
      </c>
      <c r="J18" s="141"/>
      <c r="K18" s="142"/>
      <c r="L18" s="143"/>
      <c r="M18" s="141"/>
      <c r="N18" s="144"/>
      <c r="O18" s="145"/>
      <c r="P18" s="141"/>
      <c r="Q18" s="146"/>
      <c r="R18" s="147"/>
      <c r="S18" s="128" t="s">
        <v>57</v>
      </c>
      <c r="T18" s="148">
        <v>100</v>
      </c>
      <c r="U18" s="241">
        <v>8</v>
      </c>
      <c r="V18" s="110">
        <v>12</v>
      </c>
      <c r="W18" s="138">
        <v>1200</v>
      </c>
      <c r="X18" s="98">
        <v>9</v>
      </c>
      <c r="Y18" s="18" t="e">
        <f>#REF!</f>
        <v>#REF!</v>
      </c>
      <c r="Z18" s="115" t="e">
        <f>IF(X18="HM"," ",IF(MAX(V18)&gt;Y18,"R"," "))</f>
        <v>#REF!</v>
      </c>
      <c r="AA18" s="194">
        <v>16.57</v>
      </c>
      <c r="AB18" s="14"/>
      <c r="AD18" s="105"/>
    </row>
    <row r="19" spans="1:30" s="1" customFormat="1" ht="20.25" customHeight="1">
      <c r="A19" s="117"/>
      <c r="B19" s="119"/>
      <c r="C19" s="201" t="s">
        <v>161</v>
      </c>
      <c r="D19" s="128" t="s">
        <v>156</v>
      </c>
      <c r="E19" s="202"/>
      <c r="F19" s="130"/>
      <c r="G19" s="131"/>
      <c r="H19" s="149"/>
      <c r="I19" s="127">
        <v>76.3</v>
      </c>
      <c r="J19" s="141"/>
      <c r="K19" s="142"/>
      <c r="L19" s="143"/>
      <c r="M19" s="141"/>
      <c r="N19" s="144"/>
      <c r="O19" s="145"/>
      <c r="P19" s="141"/>
      <c r="Q19" s="146"/>
      <c r="R19" s="147"/>
      <c r="S19" s="128" t="s">
        <v>159</v>
      </c>
      <c r="T19" s="148">
        <v>100</v>
      </c>
      <c r="U19" s="242">
        <v>14</v>
      </c>
      <c r="V19" s="110">
        <v>12</v>
      </c>
      <c r="W19" s="138">
        <v>1200</v>
      </c>
      <c r="X19" s="98">
        <v>10</v>
      </c>
      <c r="Y19" s="18" t="e">
        <f>#REF!</f>
        <v>#REF!</v>
      </c>
      <c r="Z19" s="115" t="e">
        <f>IF(X19="HM"," ",IF(MAX(V19)&gt;Y19,"R"," "))</f>
        <v>#REF!</v>
      </c>
      <c r="AA19" s="194">
        <v>15.73</v>
      </c>
      <c r="AB19" s="14"/>
      <c r="AD19" s="105"/>
    </row>
    <row r="20" spans="1:30" s="1" customFormat="1" ht="20.25" customHeight="1">
      <c r="A20" s="117"/>
      <c r="B20" s="119"/>
      <c r="C20" s="134" t="s">
        <v>109</v>
      </c>
      <c r="D20" s="134" t="s">
        <v>127</v>
      </c>
      <c r="E20" s="129"/>
      <c r="F20" s="130"/>
      <c r="G20" s="131"/>
      <c r="H20" s="149"/>
      <c r="I20" s="127">
        <v>70.4</v>
      </c>
      <c r="J20" s="141"/>
      <c r="K20" s="142"/>
      <c r="L20" s="143"/>
      <c r="M20" s="141"/>
      <c r="N20" s="144"/>
      <c r="O20" s="145"/>
      <c r="P20" s="141"/>
      <c r="Q20" s="146"/>
      <c r="R20" s="147"/>
      <c r="S20" s="128" t="s">
        <v>74</v>
      </c>
      <c r="T20" s="148">
        <v>100</v>
      </c>
      <c r="U20" s="241">
        <v>10</v>
      </c>
      <c r="V20" s="110">
        <v>11</v>
      </c>
      <c r="W20" s="138">
        <v>1100</v>
      </c>
      <c r="X20" s="98">
        <v>11</v>
      </c>
      <c r="Y20" s="18" t="e">
        <f>#REF!</f>
        <v>#REF!</v>
      </c>
      <c r="Z20" s="115" t="e">
        <f>IF(X20="HM"," ",IF(MAX(V20)&gt;Y20,"R"," "))</f>
        <v>#REF!</v>
      </c>
      <c r="AA20" s="194">
        <v>15.63</v>
      </c>
      <c r="AB20" s="14"/>
      <c r="AD20" s="105"/>
    </row>
    <row r="21" spans="1:28" s="1" customFormat="1" ht="20.25" customHeight="1">
      <c r="A21" s="117"/>
      <c r="B21" s="140"/>
      <c r="C21" s="128" t="s">
        <v>59</v>
      </c>
      <c r="D21" s="128" t="s">
        <v>60</v>
      </c>
      <c r="E21" s="129"/>
      <c r="F21" s="130"/>
      <c r="G21" s="131"/>
      <c r="H21" s="149"/>
      <c r="I21" s="127">
        <v>72.3</v>
      </c>
      <c r="J21" s="141"/>
      <c r="K21" s="142"/>
      <c r="L21" s="143"/>
      <c r="M21" s="141"/>
      <c r="N21" s="144"/>
      <c r="O21" s="145"/>
      <c r="P21" s="141"/>
      <c r="Q21" s="146"/>
      <c r="R21" s="147"/>
      <c r="S21" s="128" t="s">
        <v>57</v>
      </c>
      <c r="T21" s="148">
        <v>100</v>
      </c>
      <c r="U21" s="242">
        <v>8</v>
      </c>
      <c r="V21" s="110">
        <v>11</v>
      </c>
      <c r="W21" s="138">
        <v>1100</v>
      </c>
      <c r="X21" s="98">
        <v>12</v>
      </c>
      <c r="Y21" s="18" t="e">
        <f>#REF!</f>
        <v>#REF!</v>
      </c>
      <c r="Z21" s="115" t="e">
        <f t="shared" si="1"/>
        <v>#REF!</v>
      </c>
      <c r="AA21" s="194">
        <v>15.21</v>
      </c>
      <c r="AB21" s="14"/>
    </row>
    <row r="22" spans="1:28" s="1" customFormat="1" ht="20.25" customHeight="1">
      <c r="A22" s="117"/>
      <c r="B22" s="140"/>
      <c r="C22" s="128" t="s">
        <v>162</v>
      </c>
      <c r="D22" s="128" t="s">
        <v>163</v>
      </c>
      <c r="E22" s="129"/>
      <c r="F22" s="130"/>
      <c r="G22" s="131"/>
      <c r="H22" s="149"/>
      <c r="I22" s="127">
        <v>80.8</v>
      </c>
      <c r="J22" s="141"/>
      <c r="K22" s="142"/>
      <c r="L22" s="143"/>
      <c r="M22" s="141"/>
      <c r="N22" s="144"/>
      <c r="O22" s="145"/>
      <c r="P22" s="141"/>
      <c r="Q22" s="146"/>
      <c r="R22" s="147"/>
      <c r="S22" s="128" t="s">
        <v>62</v>
      </c>
      <c r="T22" s="148">
        <v>100</v>
      </c>
      <c r="U22" s="242">
        <v>5</v>
      </c>
      <c r="V22" s="110">
        <v>10</v>
      </c>
      <c r="W22" s="138">
        <v>1000</v>
      </c>
      <c r="X22" s="98">
        <v>13</v>
      </c>
      <c r="Y22" s="18" t="e">
        <f>#REF!</f>
        <v>#REF!</v>
      </c>
      <c r="Z22" s="115" t="e">
        <f t="shared" si="1"/>
        <v>#REF!</v>
      </c>
      <c r="AA22" s="194">
        <v>12.38</v>
      </c>
      <c r="AB22" s="14"/>
    </row>
    <row r="23" spans="1:28" s="1" customFormat="1" ht="20.25" customHeight="1">
      <c r="A23" s="117"/>
      <c r="B23" s="140"/>
      <c r="C23" s="128" t="s">
        <v>82</v>
      </c>
      <c r="D23" s="128" t="s">
        <v>83</v>
      </c>
      <c r="E23" s="129"/>
      <c r="F23" s="130"/>
      <c r="G23" s="131"/>
      <c r="H23" s="149"/>
      <c r="I23" s="127">
        <v>71.8</v>
      </c>
      <c r="J23" s="141"/>
      <c r="K23" s="142"/>
      <c r="L23" s="143"/>
      <c r="M23" s="141"/>
      <c r="N23" s="144"/>
      <c r="O23" s="145"/>
      <c r="P23" s="141"/>
      <c r="Q23" s="146"/>
      <c r="R23" s="147"/>
      <c r="S23" s="128" t="s">
        <v>57</v>
      </c>
      <c r="T23" s="148">
        <v>100</v>
      </c>
      <c r="U23" s="243">
        <v>3</v>
      </c>
      <c r="V23" s="113">
        <v>9</v>
      </c>
      <c r="W23" s="138">
        <v>900</v>
      </c>
      <c r="X23" s="98">
        <v>14</v>
      </c>
      <c r="Y23" s="18" t="e">
        <f>#REF!</f>
        <v>#REF!</v>
      </c>
      <c r="Z23" s="115" t="e">
        <f t="shared" si="1"/>
        <v>#REF!</v>
      </c>
      <c r="AA23" s="194">
        <v>12.53</v>
      </c>
      <c r="AB23" s="14"/>
    </row>
    <row r="24" spans="1:28" s="1" customFormat="1" ht="20.25" customHeight="1">
      <c r="A24" s="117"/>
      <c r="B24" s="140"/>
      <c r="C24" s="134" t="s">
        <v>113</v>
      </c>
      <c r="D24" s="150" t="s">
        <v>114</v>
      </c>
      <c r="E24" s="129"/>
      <c r="F24" s="130"/>
      <c r="G24" s="131"/>
      <c r="H24" s="149"/>
      <c r="I24" s="127">
        <v>73.75</v>
      </c>
      <c r="J24" s="141"/>
      <c r="K24" s="142"/>
      <c r="L24" s="143"/>
      <c r="M24" s="141"/>
      <c r="N24" s="144"/>
      <c r="O24" s="145"/>
      <c r="P24" s="141"/>
      <c r="Q24" s="146"/>
      <c r="R24" s="147"/>
      <c r="S24" s="128" t="s">
        <v>115</v>
      </c>
      <c r="T24" s="148">
        <v>100</v>
      </c>
      <c r="U24" s="243">
        <v>8</v>
      </c>
      <c r="V24" s="113">
        <v>9</v>
      </c>
      <c r="W24" s="138">
        <v>900</v>
      </c>
      <c r="X24" s="98">
        <v>14</v>
      </c>
      <c r="Y24" s="18" t="e">
        <f>#REF!</f>
        <v>#REF!</v>
      </c>
      <c r="Z24" s="115" t="e">
        <f t="shared" si="1"/>
        <v>#REF!</v>
      </c>
      <c r="AA24" s="194">
        <v>12.2</v>
      </c>
      <c r="AB24" s="14"/>
    </row>
    <row r="25" spans="1:30" s="1" customFormat="1" ht="20.25" customHeight="1">
      <c r="A25" s="117"/>
      <c r="B25" s="140"/>
      <c r="C25" s="128" t="s">
        <v>143</v>
      </c>
      <c r="D25" s="128" t="s">
        <v>144</v>
      </c>
      <c r="E25" s="129"/>
      <c r="F25" s="130"/>
      <c r="G25" s="131"/>
      <c r="H25" s="149"/>
      <c r="I25" s="127">
        <v>81.7</v>
      </c>
      <c r="J25" s="141"/>
      <c r="K25" s="142"/>
      <c r="L25" s="143"/>
      <c r="M25" s="141"/>
      <c r="N25" s="144"/>
      <c r="O25" s="145"/>
      <c r="P25" s="141"/>
      <c r="Q25" s="146"/>
      <c r="R25" s="147"/>
      <c r="S25" s="128" t="s">
        <v>159</v>
      </c>
      <c r="T25" s="148">
        <v>100</v>
      </c>
      <c r="U25" s="244">
        <v>8</v>
      </c>
      <c r="V25" s="113">
        <v>9</v>
      </c>
      <c r="W25" s="138">
        <v>900</v>
      </c>
      <c r="X25" s="98">
        <v>15</v>
      </c>
      <c r="Y25" s="18" t="e">
        <f>#REF!</f>
        <v>#REF!</v>
      </c>
      <c r="Z25" s="115" t="e">
        <f t="shared" si="1"/>
        <v>#REF!</v>
      </c>
      <c r="AA25" s="194">
        <v>11.02</v>
      </c>
      <c r="AB25" s="14"/>
      <c r="AD25" s="105"/>
    </row>
    <row r="26" spans="1:28" s="1" customFormat="1" ht="20.25" customHeight="1">
      <c r="A26" s="117"/>
      <c r="B26" s="140"/>
      <c r="C26" s="128" t="s">
        <v>168</v>
      </c>
      <c r="D26" s="128" t="s">
        <v>169</v>
      </c>
      <c r="E26" s="129"/>
      <c r="F26" s="127"/>
      <c r="G26" s="128"/>
      <c r="H26" s="128"/>
      <c r="I26" s="129">
        <v>76.8</v>
      </c>
      <c r="J26" s="141"/>
      <c r="K26" s="142"/>
      <c r="L26" s="143"/>
      <c r="M26" s="141"/>
      <c r="N26" s="144"/>
      <c r="O26" s="145"/>
      <c r="P26" s="141"/>
      <c r="Q26" s="146"/>
      <c r="R26" s="147"/>
      <c r="S26" s="128" t="s">
        <v>74</v>
      </c>
      <c r="T26" s="148">
        <v>100</v>
      </c>
      <c r="U26" s="243">
        <v>5</v>
      </c>
      <c r="V26" s="113">
        <v>5</v>
      </c>
      <c r="W26" s="138">
        <v>500</v>
      </c>
      <c r="X26" s="98">
        <v>16</v>
      </c>
      <c r="Y26" s="18" t="e">
        <f>#REF!</f>
        <v>#REF!</v>
      </c>
      <c r="Z26" s="115" t="e">
        <f t="shared" si="1"/>
        <v>#REF!</v>
      </c>
      <c r="AA26" s="194">
        <v>6.5</v>
      </c>
      <c r="AB26" s="14"/>
    </row>
    <row r="27" spans="1:28" s="1" customFormat="1" ht="20.25" customHeight="1">
      <c r="A27" s="117"/>
      <c r="B27" s="140"/>
      <c r="C27" s="128" t="s">
        <v>170</v>
      </c>
      <c r="D27" s="128" t="s">
        <v>171</v>
      </c>
      <c r="E27" s="129"/>
      <c r="F27" s="130"/>
      <c r="G27" s="131"/>
      <c r="H27" s="149"/>
      <c r="I27" s="127">
        <v>81.5</v>
      </c>
      <c r="J27" s="141"/>
      <c r="K27" s="142"/>
      <c r="L27" s="143"/>
      <c r="M27" s="141"/>
      <c r="N27" s="144"/>
      <c r="O27" s="145"/>
      <c r="P27" s="141"/>
      <c r="Q27" s="146"/>
      <c r="R27" s="147"/>
      <c r="S27" s="128" t="s">
        <v>195</v>
      </c>
      <c r="T27" s="148">
        <v>100</v>
      </c>
      <c r="U27" s="244">
        <v>3</v>
      </c>
      <c r="V27" s="113">
        <v>4</v>
      </c>
      <c r="W27" s="138">
        <v>400</v>
      </c>
      <c r="X27" s="98">
        <f>RANK(V27,$V$10:$V$41)</f>
        <v>21</v>
      </c>
      <c r="Y27" s="18" t="e">
        <f>#REF!</f>
        <v>#REF!</v>
      </c>
      <c r="Z27" s="115" t="e">
        <f t="shared" si="1"/>
        <v>#REF!</v>
      </c>
      <c r="AA27" s="194">
        <v>4.31</v>
      </c>
      <c r="AB27" s="14"/>
    </row>
    <row r="28" spans="1:28" s="1" customFormat="1" ht="20.25" customHeight="1">
      <c r="A28" s="117"/>
      <c r="B28" s="140"/>
      <c r="C28" s="128" t="s">
        <v>196</v>
      </c>
      <c r="D28" s="128" t="s">
        <v>197</v>
      </c>
      <c r="E28" s="129"/>
      <c r="F28" s="130"/>
      <c r="G28" s="131"/>
      <c r="H28" s="149"/>
      <c r="I28" s="127">
        <v>101.5</v>
      </c>
      <c r="J28" s="141"/>
      <c r="K28" s="142"/>
      <c r="L28" s="143"/>
      <c r="M28" s="141"/>
      <c r="N28" s="144"/>
      <c r="O28" s="145"/>
      <c r="P28" s="141"/>
      <c r="Q28" s="146"/>
      <c r="R28" s="147"/>
      <c r="S28" s="128" t="s">
        <v>159</v>
      </c>
      <c r="T28" s="148">
        <v>100</v>
      </c>
      <c r="U28" s="244">
        <v>4</v>
      </c>
      <c r="V28" s="113">
        <v>4</v>
      </c>
      <c r="W28" s="138">
        <v>400</v>
      </c>
      <c r="X28" s="98">
        <v>18</v>
      </c>
      <c r="Y28" s="18" t="e">
        <f>#REF!</f>
        <v>#REF!</v>
      </c>
      <c r="Z28" s="115" t="e">
        <f t="shared" si="1"/>
        <v>#REF!</v>
      </c>
      <c r="AA28" s="194">
        <v>3.94</v>
      </c>
      <c r="AB28" s="14"/>
    </row>
    <row r="29" spans="1:28" s="1" customFormat="1" ht="20.25" customHeight="1">
      <c r="A29" s="117"/>
      <c r="B29" s="140"/>
      <c r="C29" s="201" t="s">
        <v>145</v>
      </c>
      <c r="D29" s="128" t="s">
        <v>146</v>
      </c>
      <c r="E29" s="202"/>
      <c r="F29" s="130"/>
      <c r="G29" s="131"/>
      <c r="H29" s="149"/>
      <c r="I29" s="127">
        <v>76.2</v>
      </c>
      <c r="J29" s="141"/>
      <c r="K29" s="142"/>
      <c r="L29" s="143"/>
      <c r="M29" s="141"/>
      <c r="N29" s="144"/>
      <c r="O29" s="145"/>
      <c r="P29" s="141"/>
      <c r="Q29" s="146"/>
      <c r="R29" s="147"/>
      <c r="S29" s="128" t="s">
        <v>74</v>
      </c>
      <c r="T29" s="148">
        <v>100</v>
      </c>
      <c r="U29" s="244">
        <v>1</v>
      </c>
      <c r="V29" s="113">
        <v>2</v>
      </c>
      <c r="W29" s="138">
        <v>200</v>
      </c>
      <c r="X29" s="98">
        <v>19</v>
      </c>
      <c r="Y29" s="18" t="e">
        <f>#REF!</f>
        <v>#REF!</v>
      </c>
      <c r="Z29" s="115" t="e">
        <f t="shared" si="1"/>
        <v>#REF!</v>
      </c>
      <c r="AA29" s="194">
        <v>2.62</v>
      </c>
      <c r="AB29" s="14"/>
    </row>
    <row r="30" spans="1:28" s="1" customFormat="1" ht="20.25" customHeight="1">
      <c r="A30" s="117"/>
      <c r="B30" s="424" t="s">
        <v>77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6"/>
    </row>
    <row r="31" spans="1:28" s="1" customFormat="1" ht="20.25" customHeight="1">
      <c r="A31" s="117"/>
      <c r="B31" s="127"/>
      <c r="C31" s="152" t="s">
        <v>130</v>
      </c>
      <c r="D31" s="152" t="s">
        <v>131</v>
      </c>
      <c r="E31" s="153"/>
      <c r="F31" s="154"/>
      <c r="G31" s="155"/>
      <c r="H31" s="149"/>
      <c r="I31" s="127">
        <v>95.65</v>
      </c>
      <c r="J31" s="156"/>
      <c r="K31" s="149"/>
      <c r="L31" s="157"/>
      <c r="M31" s="156"/>
      <c r="N31" s="158"/>
      <c r="O31" s="159"/>
      <c r="P31" s="156"/>
      <c r="Q31" s="160"/>
      <c r="R31" s="161"/>
      <c r="S31" s="152" t="s">
        <v>52</v>
      </c>
      <c r="T31" s="162">
        <v>150</v>
      </c>
      <c r="U31" s="245">
        <v>10</v>
      </c>
      <c r="V31" s="110">
        <v>12</v>
      </c>
      <c r="W31" s="138">
        <v>1800</v>
      </c>
      <c r="X31" s="98">
        <v>1</v>
      </c>
      <c r="Y31" s="18" t="e">
        <f>#REF!</f>
        <v>#REF!</v>
      </c>
      <c r="Z31" s="115" t="e">
        <f>IF(X31="HM"," ",IF(MAX(V31)&gt;Y31,"R"," "))</f>
        <v>#REF!</v>
      </c>
      <c r="AA31" s="20">
        <v>18.82</v>
      </c>
      <c r="AB31" s="14"/>
    </row>
    <row r="32" spans="1:28" s="1" customFormat="1" ht="20.25" customHeight="1">
      <c r="A32" s="117"/>
      <c r="B32" s="127"/>
      <c r="C32" s="128" t="s">
        <v>199</v>
      </c>
      <c r="D32" s="128" t="s">
        <v>75</v>
      </c>
      <c r="E32" s="153"/>
      <c r="F32" s="154"/>
      <c r="G32" s="155"/>
      <c r="H32" s="149"/>
      <c r="I32" s="127">
        <v>93.8</v>
      </c>
      <c r="J32" s="156"/>
      <c r="K32" s="149"/>
      <c r="L32" s="157"/>
      <c r="M32" s="156"/>
      <c r="N32" s="158"/>
      <c r="O32" s="159"/>
      <c r="P32" s="156"/>
      <c r="Q32" s="160"/>
      <c r="R32" s="161"/>
      <c r="S32" s="152" t="s">
        <v>200</v>
      </c>
      <c r="T32" s="162">
        <v>150</v>
      </c>
      <c r="U32" s="245">
        <v>8</v>
      </c>
      <c r="V32" s="110">
        <v>10</v>
      </c>
      <c r="W32" s="138">
        <v>1500</v>
      </c>
      <c r="X32" s="98">
        <v>2</v>
      </c>
      <c r="Y32" s="18" t="e">
        <f>#REF!</f>
        <v>#REF!</v>
      </c>
      <c r="Z32" s="115" t="e">
        <f>IF(X32="HM"," ",IF(MAX(V32)&gt;Y32,"R"," "))</f>
        <v>#REF!</v>
      </c>
      <c r="AA32" s="20">
        <v>15.99</v>
      </c>
      <c r="AB32" s="14"/>
    </row>
    <row r="33" spans="1:28" s="1" customFormat="1" ht="20.25" customHeight="1">
      <c r="A33" s="117"/>
      <c r="B33" s="127"/>
      <c r="C33" s="128" t="s">
        <v>137</v>
      </c>
      <c r="D33" s="128" t="s">
        <v>131</v>
      </c>
      <c r="E33" s="153"/>
      <c r="F33" s="154"/>
      <c r="G33" s="155"/>
      <c r="H33" s="149"/>
      <c r="I33" s="127">
        <v>91.8</v>
      </c>
      <c r="J33" s="156"/>
      <c r="K33" s="149"/>
      <c r="L33" s="157"/>
      <c r="M33" s="156"/>
      <c r="N33" s="158"/>
      <c r="O33" s="159"/>
      <c r="P33" s="156"/>
      <c r="Q33" s="160"/>
      <c r="R33" s="161"/>
      <c r="S33" s="152" t="s">
        <v>46</v>
      </c>
      <c r="T33" s="162">
        <v>150</v>
      </c>
      <c r="U33" s="245">
        <v>3</v>
      </c>
      <c r="V33" s="110">
        <v>5</v>
      </c>
      <c r="W33" s="138">
        <v>750</v>
      </c>
      <c r="X33" s="98">
        <v>3</v>
      </c>
      <c r="Y33" s="18" t="e">
        <f>#REF!</f>
        <v>#REF!</v>
      </c>
      <c r="Z33" s="115" t="e">
        <f>IF(X33="HM"," ",IF(MAX(V33)&gt;Y33,"R"," "))</f>
        <v>#REF!</v>
      </c>
      <c r="AA33" s="20">
        <v>8.17</v>
      </c>
      <c r="AB33" s="14"/>
    </row>
    <row r="34" spans="1:28" s="1" customFormat="1" ht="20.25" customHeight="1">
      <c r="A34" s="117"/>
      <c r="B34" s="127"/>
      <c r="C34" s="128" t="s">
        <v>119</v>
      </c>
      <c r="D34" s="128" t="s">
        <v>120</v>
      </c>
      <c r="E34" s="129"/>
      <c r="F34" s="127"/>
      <c r="G34" s="128"/>
      <c r="H34" s="128"/>
      <c r="I34" s="129">
        <v>105.15</v>
      </c>
      <c r="J34" s="156"/>
      <c r="K34" s="149"/>
      <c r="L34" s="157"/>
      <c r="M34" s="156"/>
      <c r="N34" s="158"/>
      <c r="O34" s="159"/>
      <c r="P34" s="156"/>
      <c r="Q34" s="160"/>
      <c r="R34" s="161"/>
      <c r="S34" s="152" t="s">
        <v>189</v>
      </c>
      <c r="T34" s="162">
        <v>150</v>
      </c>
      <c r="U34" s="245">
        <v>2</v>
      </c>
      <c r="V34" s="110">
        <v>3</v>
      </c>
      <c r="W34" s="138">
        <v>450</v>
      </c>
      <c r="X34" s="98">
        <v>4</v>
      </c>
      <c r="Y34" s="18"/>
      <c r="Z34" s="115"/>
      <c r="AA34" s="20">
        <v>4.28</v>
      </c>
      <c r="AB34" s="14"/>
    </row>
    <row r="35" spans="1:28" s="1" customFormat="1" ht="20.25" customHeight="1">
      <c r="A35" s="117"/>
      <c r="B35" s="127"/>
      <c r="C35" s="152" t="s">
        <v>142</v>
      </c>
      <c r="D35" s="152" t="s">
        <v>78</v>
      </c>
      <c r="E35" s="153"/>
      <c r="F35" s="154"/>
      <c r="G35" s="155"/>
      <c r="H35" s="149"/>
      <c r="I35" s="127">
        <v>87.3</v>
      </c>
      <c r="J35" s="156"/>
      <c r="K35" s="149"/>
      <c r="L35" s="157"/>
      <c r="M35" s="156"/>
      <c r="N35" s="158"/>
      <c r="O35" s="159"/>
      <c r="P35" s="156"/>
      <c r="Q35" s="160"/>
      <c r="R35" s="161"/>
      <c r="S35" s="152" t="s">
        <v>159</v>
      </c>
      <c r="T35" s="162">
        <v>150</v>
      </c>
      <c r="U35" s="245">
        <v>2</v>
      </c>
      <c r="V35" s="110">
        <v>1</v>
      </c>
      <c r="W35" s="138">
        <f>T35*V35</f>
        <v>150</v>
      </c>
      <c r="X35" s="98">
        <v>5</v>
      </c>
      <c r="Y35" s="18" t="e">
        <f>#REF!</f>
        <v>#REF!</v>
      </c>
      <c r="Z35" s="115" t="e">
        <f>IF(X35="HM"," ",IF(MAX(V35)&gt;Y35,"R"," "))</f>
        <v>#REF!</v>
      </c>
      <c r="AA35" s="20">
        <v>1.72</v>
      </c>
      <c r="AB35" s="14"/>
    </row>
    <row r="36" spans="1:28" s="1" customFormat="1" ht="20.25" customHeight="1">
      <c r="A36" s="117"/>
      <c r="B36" s="127"/>
      <c r="C36" s="128" t="s">
        <v>161</v>
      </c>
      <c r="D36" s="128" t="s">
        <v>156</v>
      </c>
      <c r="E36" s="129"/>
      <c r="F36" s="127"/>
      <c r="G36" s="128"/>
      <c r="H36" s="128"/>
      <c r="I36" s="129">
        <v>76.3</v>
      </c>
      <c r="J36" s="156"/>
      <c r="K36" s="149"/>
      <c r="L36" s="157"/>
      <c r="M36" s="156"/>
      <c r="N36" s="158"/>
      <c r="O36" s="159"/>
      <c r="P36" s="156"/>
      <c r="Q36" s="160"/>
      <c r="R36" s="161"/>
      <c r="S36" s="152" t="s">
        <v>159</v>
      </c>
      <c r="T36" s="162">
        <v>150</v>
      </c>
      <c r="U36" s="245">
        <v>1</v>
      </c>
      <c r="V36" s="110">
        <v>0</v>
      </c>
      <c r="W36" s="138">
        <f>T36*V36</f>
        <v>0</v>
      </c>
      <c r="X36" s="98">
        <v>6</v>
      </c>
      <c r="Y36" s="18" t="e">
        <f>#REF!</f>
        <v>#REF!</v>
      </c>
      <c r="Z36" s="115" t="e">
        <f>IF(X36="HM"," ",IF(MAX(V36)&gt;Y36,"R"," "))</f>
        <v>#REF!</v>
      </c>
      <c r="AA36" s="20">
        <v>0</v>
      </c>
      <c r="AB36" s="14"/>
    </row>
    <row r="37" spans="1:28" s="1" customFormat="1" ht="12.75">
      <c r="A37" s="117"/>
      <c r="E37" s="40"/>
      <c r="F37" s="38"/>
      <c r="G37" s="38"/>
      <c r="H37" s="38"/>
      <c r="I37" s="24"/>
      <c r="J37" s="41"/>
      <c r="K37" s="41"/>
      <c r="L37" s="41"/>
      <c r="M37" s="41"/>
      <c r="N37" s="41"/>
      <c r="O37" s="41"/>
      <c r="P37" s="41"/>
      <c r="Q37" s="41"/>
      <c r="R37" s="42"/>
      <c r="S37" s="40"/>
      <c r="T37" s="40"/>
      <c r="U37" s="40"/>
      <c r="V37" s="40"/>
      <c r="W37" s="44"/>
      <c r="X37" s="40"/>
      <c r="Y37" s="40"/>
      <c r="Z37" s="40"/>
      <c r="AA37" s="40"/>
      <c r="AB37" s="40"/>
    </row>
    <row r="38" spans="1:28" s="1" customFormat="1" ht="12.75">
      <c r="A38" s="40"/>
      <c r="B38" s="45" t="s">
        <v>27</v>
      </c>
      <c r="C38" s="46"/>
      <c r="D38" s="46"/>
      <c r="E38" s="56"/>
      <c r="F38" s="106" t="s">
        <v>63</v>
      </c>
      <c r="G38" s="48"/>
      <c r="H38" s="48"/>
      <c r="I38" s="49"/>
      <c r="J38" s="50"/>
      <c r="K38" s="50"/>
      <c r="L38" s="50"/>
      <c r="M38" s="50"/>
      <c r="N38" s="50"/>
      <c r="O38" s="50"/>
      <c r="P38" s="50"/>
      <c r="Q38" s="50"/>
      <c r="R38" s="51"/>
      <c r="S38" s="120" t="s">
        <v>70</v>
      </c>
      <c r="T38" s="433" t="s">
        <v>68</v>
      </c>
      <c r="U38" s="434"/>
      <c r="V38" s="435"/>
      <c r="W38" s="121" t="s">
        <v>69</v>
      </c>
      <c r="X38" s="56"/>
      <c r="Y38" s="57"/>
      <c r="Z38" s="414"/>
      <c r="AA38" s="415"/>
      <c r="AB38" s="416"/>
    </row>
    <row r="39" spans="1:28" s="1" customFormat="1" ht="12.75">
      <c r="A39" s="40"/>
      <c r="B39" s="60"/>
      <c r="C39" s="61"/>
      <c r="D39" s="61"/>
      <c r="E39" s="100"/>
      <c r="F39" s="62"/>
      <c r="G39" s="62"/>
      <c r="H39" s="62"/>
      <c r="I39" s="63"/>
      <c r="J39" s="64"/>
      <c r="K39" s="64"/>
      <c r="L39" s="64"/>
      <c r="M39" s="64"/>
      <c r="N39" s="64"/>
      <c r="O39" s="64"/>
      <c r="P39" s="64"/>
      <c r="Q39" s="64"/>
      <c r="R39" s="65"/>
      <c r="S39" s="391" t="s">
        <v>198</v>
      </c>
      <c r="T39" s="358" t="s">
        <v>111</v>
      </c>
      <c r="U39" s="359"/>
      <c r="V39" s="359"/>
      <c r="W39" s="430"/>
      <c r="X39" s="418"/>
      <c r="Y39" s="22"/>
      <c r="Z39" s="417"/>
      <c r="AA39" s="417"/>
      <c r="AB39" s="418"/>
    </row>
    <row r="40" spans="1:28" s="1" customFormat="1" ht="12.75">
      <c r="A40" s="40"/>
      <c r="B40" s="60"/>
      <c r="C40" s="61"/>
      <c r="D40" s="61"/>
      <c r="E40" s="100"/>
      <c r="F40" s="62"/>
      <c r="G40" s="62"/>
      <c r="H40" s="62"/>
      <c r="I40" s="63"/>
      <c r="J40" s="64"/>
      <c r="K40" s="64"/>
      <c r="L40" s="64"/>
      <c r="M40" s="64"/>
      <c r="N40" s="64"/>
      <c r="O40" s="64"/>
      <c r="P40" s="64"/>
      <c r="Q40" s="64"/>
      <c r="R40" s="65"/>
      <c r="S40" s="392"/>
      <c r="T40" s="361"/>
      <c r="U40" s="359"/>
      <c r="V40" s="359"/>
      <c r="W40" s="431"/>
      <c r="X40" s="418"/>
      <c r="Y40" s="22"/>
      <c r="Z40" s="417"/>
      <c r="AA40" s="417"/>
      <c r="AB40" s="418"/>
    </row>
    <row r="41" spans="1:28" s="1" customFormat="1" ht="12.75">
      <c r="A41" s="40"/>
      <c r="B41" s="60"/>
      <c r="C41" s="61"/>
      <c r="D41" s="61"/>
      <c r="E41" s="100"/>
      <c r="F41" s="62"/>
      <c r="G41" s="62"/>
      <c r="H41" s="62"/>
      <c r="I41" s="63"/>
      <c r="J41" s="64"/>
      <c r="K41" s="64"/>
      <c r="L41" s="64"/>
      <c r="M41" s="64"/>
      <c r="N41" s="64"/>
      <c r="O41" s="64"/>
      <c r="P41" s="64"/>
      <c r="Q41" s="64"/>
      <c r="R41" s="65"/>
      <c r="S41" s="392"/>
      <c r="T41" s="361"/>
      <c r="U41" s="359"/>
      <c r="V41" s="359"/>
      <c r="W41" s="431"/>
      <c r="X41" s="418"/>
      <c r="Y41" s="22"/>
      <c r="Z41" s="417"/>
      <c r="AA41" s="417"/>
      <c r="AB41" s="418"/>
    </row>
    <row r="42" spans="1:28" s="1" customFormat="1" ht="12.75">
      <c r="A42" s="40"/>
      <c r="B42" s="60"/>
      <c r="C42" s="61"/>
      <c r="D42" s="61"/>
      <c r="E42" s="100"/>
      <c r="F42" s="62"/>
      <c r="G42" s="62"/>
      <c r="H42" s="62"/>
      <c r="I42" s="63"/>
      <c r="J42" s="64"/>
      <c r="K42" s="64"/>
      <c r="L42" s="64"/>
      <c r="M42" s="64"/>
      <c r="N42" s="64"/>
      <c r="O42" s="64"/>
      <c r="P42" s="64"/>
      <c r="Q42" s="64"/>
      <c r="R42" s="65"/>
      <c r="S42" s="392"/>
      <c r="T42" s="361"/>
      <c r="U42" s="359"/>
      <c r="V42" s="359"/>
      <c r="W42" s="431"/>
      <c r="X42" s="418"/>
      <c r="Y42" s="22"/>
      <c r="Z42" s="417"/>
      <c r="AA42" s="417"/>
      <c r="AB42" s="418"/>
    </row>
    <row r="43" spans="1:28" s="1" customFormat="1" ht="12.75">
      <c r="A43" s="40"/>
      <c r="B43" s="60"/>
      <c r="C43" s="61"/>
      <c r="D43" s="61"/>
      <c r="E43" s="100"/>
      <c r="F43" s="62"/>
      <c r="G43" s="62"/>
      <c r="H43" s="62"/>
      <c r="I43" s="63"/>
      <c r="J43" s="64"/>
      <c r="K43" s="64"/>
      <c r="L43" s="64"/>
      <c r="M43" s="64"/>
      <c r="N43" s="64"/>
      <c r="O43" s="64"/>
      <c r="P43" s="64"/>
      <c r="Q43" s="64"/>
      <c r="R43" s="65"/>
      <c r="S43" s="392"/>
      <c r="T43" s="361"/>
      <c r="U43" s="359"/>
      <c r="V43" s="359"/>
      <c r="W43" s="431"/>
      <c r="X43" s="418"/>
      <c r="Y43" s="22"/>
      <c r="Z43" s="417"/>
      <c r="AA43" s="417"/>
      <c r="AB43" s="418"/>
    </row>
    <row r="44" spans="1:28" s="1" customFormat="1" ht="12.75">
      <c r="A44" s="40"/>
      <c r="B44" s="60"/>
      <c r="C44" s="61"/>
      <c r="D44" s="61"/>
      <c r="E44" s="100"/>
      <c r="F44" s="62"/>
      <c r="G44" s="62"/>
      <c r="H44" s="62"/>
      <c r="I44" s="63"/>
      <c r="J44" s="64"/>
      <c r="K44" s="64"/>
      <c r="L44" s="64"/>
      <c r="M44" s="64"/>
      <c r="N44" s="64"/>
      <c r="O44" s="64"/>
      <c r="P44" s="64"/>
      <c r="Q44" s="64"/>
      <c r="R44" s="65"/>
      <c r="S44" s="392"/>
      <c r="T44" s="361"/>
      <c r="U44" s="359"/>
      <c r="V44" s="359"/>
      <c r="W44" s="431"/>
      <c r="X44" s="418"/>
      <c r="Y44" s="22"/>
      <c r="Z44" s="417"/>
      <c r="AA44" s="417"/>
      <c r="AB44" s="418"/>
    </row>
    <row r="45" spans="1:28" s="1" customFormat="1" ht="12.75">
      <c r="A45" s="40"/>
      <c r="B45" s="66"/>
      <c r="C45" s="67"/>
      <c r="D45" s="67"/>
      <c r="E45" s="101"/>
      <c r="F45" s="68"/>
      <c r="G45" s="68"/>
      <c r="H45" s="68"/>
      <c r="I45" s="69"/>
      <c r="J45" s="70"/>
      <c r="K45" s="70"/>
      <c r="L45" s="70"/>
      <c r="M45" s="70"/>
      <c r="N45" s="70"/>
      <c r="O45" s="70"/>
      <c r="P45" s="70"/>
      <c r="Q45" s="70"/>
      <c r="R45" s="71"/>
      <c r="S45" s="427"/>
      <c r="T45" s="428"/>
      <c r="U45" s="429"/>
      <c r="V45" s="429"/>
      <c r="W45" s="432"/>
      <c r="X45" s="420"/>
      <c r="Y45" s="23"/>
      <c r="Z45" s="419"/>
      <c r="AA45" s="419"/>
      <c r="AB45" s="420"/>
    </row>
    <row r="46" spans="1:28" s="1" customFormat="1" ht="12.75">
      <c r="A46" s="40"/>
      <c r="B46" s="24"/>
      <c r="E46" s="40"/>
      <c r="F46" s="38"/>
      <c r="G46" s="38"/>
      <c r="H46" s="38"/>
      <c r="I46" s="24"/>
      <c r="J46" s="41"/>
      <c r="K46" s="41"/>
      <c r="L46" s="41"/>
      <c r="M46" s="41"/>
      <c r="N46" s="41"/>
      <c r="O46" s="41"/>
      <c r="P46" s="41"/>
      <c r="Q46" s="41"/>
      <c r="R46" s="42"/>
      <c r="W46" s="39"/>
      <c r="X46" s="40"/>
      <c r="Y46" s="40"/>
      <c r="Z46" s="40"/>
      <c r="AA46" s="40"/>
      <c r="AB46" s="40"/>
    </row>
    <row r="47" spans="1:28" s="1" customFormat="1" ht="12.75">
      <c r="A47" s="40"/>
      <c r="B47" s="24"/>
      <c r="E47" s="40"/>
      <c r="F47" s="38"/>
      <c r="G47" s="38"/>
      <c r="H47" s="38"/>
      <c r="I47" s="24"/>
      <c r="J47" s="41"/>
      <c r="K47" s="41"/>
      <c r="L47" s="41"/>
      <c r="M47" s="41"/>
      <c r="N47" s="41"/>
      <c r="O47" s="41"/>
      <c r="P47" s="41"/>
      <c r="Q47" s="41"/>
      <c r="R47" s="42"/>
      <c r="W47" s="39"/>
      <c r="X47" s="40"/>
      <c r="Y47" s="40"/>
      <c r="Z47" s="40"/>
      <c r="AA47" s="40"/>
      <c r="AB47" s="40"/>
    </row>
    <row r="48" spans="1:28" s="1" customFormat="1" ht="12.75">
      <c r="A48" s="40"/>
      <c r="B48" s="24"/>
      <c r="E48" s="40"/>
      <c r="F48" s="38"/>
      <c r="G48" s="38"/>
      <c r="H48" s="38"/>
      <c r="I48" s="24"/>
      <c r="J48" s="41"/>
      <c r="K48" s="41"/>
      <c r="L48" s="41"/>
      <c r="M48" s="41"/>
      <c r="N48" s="41"/>
      <c r="O48" s="41"/>
      <c r="P48" s="41"/>
      <c r="Q48" s="41"/>
      <c r="R48" s="42"/>
      <c r="W48" s="39"/>
      <c r="X48" s="40"/>
      <c r="Y48" s="40"/>
      <c r="Z48" s="40"/>
      <c r="AA48" s="40"/>
      <c r="AB48" s="40"/>
    </row>
    <row r="49" spans="1:28" s="1" customFormat="1" ht="12.75">
      <c r="A49" s="40"/>
      <c r="B49" s="24"/>
      <c r="E49" s="40"/>
      <c r="F49" s="38"/>
      <c r="G49" s="38"/>
      <c r="H49" s="38"/>
      <c r="I49" s="24"/>
      <c r="J49" s="41"/>
      <c r="K49" s="41"/>
      <c r="L49" s="41"/>
      <c r="M49" s="41"/>
      <c r="N49" s="41"/>
      <c r="O49" s="41"/>
      <c r="P49" s="41"/>
      <c r="Q49" s="41"/>
      <c r="R49" s="42"/>
      <c r="W49" s="39"/>
      <c r="X49" s="40"/>
      <c r="Y49" s="40"/>
      <c r="Z49" s="40"/>
      <c r="AA49" s="40"/>
      <c r="AB49" s="40"/>
    </row>
    <row r="50" spans="1:28" s="1" customFormat="1" ht="12.75">
      <c r="A50" s="40"/>
      <c r="B50" s="24"/>
      <c r="E50" s="40"/>
      <c r="F50" s="38"/>
      <c r="G50" s="38"/>
      <c r="H50" s="38"/>
      <c r="I50" s="24"/>
      <c r="J50" s="41"/>
      <c r="K50" s="41"/>
      <c r="L50" s="41"/>
      <c r="M50" s="41"/>
      <c r="N50" s="41"/>
      <c r="O50" s="41"/>
      <c r="P50" s="41"/>
      <c r="Q50" s="41"/>
      <c r="R50" s="42"/>
      <c r="W50" s="39"/>
      <c r="X50" s="40"/>
      <c r="Y50" s="40"/>
      <c r="Z50" s="40"/>
      <c r="AA50" s="40"/>
      <c r="AB50" s="40"/>
    </row>
    <row r="51" spans="1:28" s="1" customFormat="1" ht="12.75">
      <c r="A51" s="40"/>
      <c r="B51" s="24"/>
      <c r="E51" s="40"/>
      <c r="F51" s="38"/>
      <c r="G51" s="38"/>
      <c r="H51" s="38"/>
      <c r="I51" s="24"/>
      <c r="J51" s="41"/>
      <c r="K51" s="41"/>
      <c r="L51" s="41"/>
      <c r="M51" s="41"/>
      <c r="N51" s="41"/>
      <c r="O51" s="41"/>
      <c r="P51" s="41"/>
      <c r="Q51" s="41"/>
      <c r="R51" s="42"/>
      <c r="W51" s="39"/>
      <c r="X51" s="40"/>
      <c r="Y51" s="40"/>
      <c r="Z51" s="40"/>
      <c r="AA51" s="40"/>
      <c r="AB51" s="40"/>
    </row>
    <row r="52" spans="1:28" s="1" customFormat="1" ht="12.75">
      <c r="A52" s="40" t="s">
        <v>81</v>
      </c>
      <c r="B52" s="24"/>
      <c r="E52" s="40"/>
      <c r="F52" s="38"/>
      <c r="G52" s="38"/>
      <c r="H52" s="38"/>
      <c r="I52" s="24"/>
      <c r="J52" s="41"/>
      <c r="K52" s="41"/>
      <c r="L52" s="41"/>
      <c r="M52" s="41"/>
      <c r="N52" s="41"/>
      <c r="O52" s="41"/>
      <c r="P52" s="41"/>
      <c r="Q52" s="41"/>
      <c r="R52" s="42"/>
      <c r="W52" s="39"/>
      <c r="X52" s="40"/>
      <c r="Y52" s="40"/>
      <c r="Z52" s="40"/>
      <c r="AA52" s="40"/>
      <c r="AB52" s="40"/>
    </row>
    <row r="53" spans="1:28" s="1" customFormat="1" ht="12.75">
      <c r="A53" s="40"/>
      <c r="B53" s="24"/>
      <c r="E53" s="40"/>
      <c r="F53" s="38"/>
      <c r="G53" s="38"/>
      <c r="H53" s="38"/>
      <c r="I53" s="24"/>
      <c r="J53" s="41"/>
      <c r="K53" s="41"/>
      <c r="L53" s="41"/>
      <c r="M53" s="41"/>
      <c r="N53" s="41"/>
      <c r="O53" s="41"/>
      <c r="P53" s="41"/>
      <c r="Q53" s="41"/>
      <c r="R53" s="42"/>
      <c r="W53" s="39"/>
      <c r="X53" s="40"/>
      <c r="Y53" s="40"/>
      <c r="Z53" s="40"/>
      <c r="AA53" s="40"/>
      <c r="AB53" s="40"/>
    </row>
    <row r="54" spans="1:28" s="1" customFormat="1" ht="12.75">
      <c r="A54" s="40"/>
      <c r="B54" s="24"/>
      <c r="E54" s="40"/>
      <c r="F54" s="38"/>
      <c r="G54" s="38"/>
      <c r="H54" s="38"/>
      <c r="I54" s="24"/>
      <c r="J54" s="41"/>
      <c r="K54" s="41"/>
      <c r="L54" s="41"/>
      <c r="M54" s="41"/>
      <c r="N54" s="41"/>
      <c r="O54" s="41"/>
      <c r="P54" s="41"/>
      <c r="Q54" s="41"/>
      <c r="R54" s="42"/>
      <c r="W54" s="39"/>
      <c r="X54" s="40"/>
      <c r="Y54" s="40"/>
      <c r="Z54" s="40"/>
      <c r="AA54" s="40"/>
      <c r="AB54" s="40"/>
    </row>
    <row r="55" spans="1:28" s="1" customFormat="1" ht="12.75">
      <c r="A55" s="40"/>
      <c r="B55" s="24"/>
      <c r="E55" s="40"/>
      <c r="F55" s="38"/>
      <c r="G55" s="38"/>
      <c r="H55" s="38"/>
      <c r="I55" s="24"/>
      <c r="J55" s="41"/>
      <c r="K55" s="41"/>
      <c r="L55" s="41"/>
      <c r="M55" s="41"/>
      <c r="N55" s="41"/>
      <c r="O55" s="41"/>
      <c r="P55" s="41"/>
      <c r="Q55" s="41"/>
      <c r="R55" s="42"/>
      <c r="W55" s="39"/>
      <c r="X55" s="40"/>
      <c r="Y55" s="40"/>
      <c r="Z55" s="40"/>
      <c r="AA55" s="40"/>
      <c r="AB55" s="40"/>
    </row>
    <row r="56" spans="1:28" s="1" customFormat="1" ht="12.75">
      <c r="A56" s="40"/>
      <c r="B56" s="24"/>
      <c r="E56" s="40"/>
      <c r="F56" s="38"/>
      <c r="G56" s="38"/>
      <c r="H56" s="38"/>
      <c r="I56" s="24"/>
      <c r="J56" s="41"/>
      <c r="K56" s="41"/>
      <c r="L56" s="41"/>
      <c r="M56" s="41"/>
      <c r="N56" s="41"/>
      <c r="O56" s="41"/>
      <c r="P56" s="41"/>
      <c r="Q56" s="41"/>
      <c r="R56" s="42"/>
      <c r="W56" s="39"/>
      <c r="X56" s="40"/>
      <c r="Y56" s="40"/>
      <c r="Z56" s="40"/>
      <c r="AA56" s="40"/>
      <c r="AB56" s="40"/>
    </row>
    <row r="57" spans="1:28" s="1" customFormat="1" ht="12.75">
      <c r="A57" s="40"/>
      <c r="B57" s="24"/>
      <c r="E57" s="40"/>
      <c r="F57" s="38"/>
      <c r="G57" s="38"/>
      <c r="H57" s="38"/>
      <c r="I57" s="24"/>
      <c r="J57" s="41"/>
      <c r="K57" s="41"/>
      <c r="L57" s="41"/>
      <c r="M57" s="41"/>
      <c r="N57" s="41"/>
      <c r="O57" s="41"/>
      <c r="P57" s="41"/>
      <c r="Q57" s="41"/>
      <c r="R57" s="42"/>
      <c r="W57" s="39"/>
      <c r="X57" s="40"/>
      <c r="Y57" s="40"/>
      <c r="Z57" s="40"/>
      <c r="AA57" s="40"/>
      <c r="AB57" s="40"/>
    </row>
    <row r="58" spans="1:28" s="1" customFormat="1" ht="12.75">
      <c r="A58" s="40"/>
      <c r="B58" s="24"/>
      <c r="E58" s="40"/>
      <c r="F58" s="38"/>
      <c r="G58" s="38"/>
      <c r="H58" s="38"/>
      <c r="I58" s="24"/>
      <c r="J58" s="41"/>
      <c r="K58" s="41"/>
      <c r="L58" s="41"/>
      <c r="M58" s="41"/>
      <c r="N58" s="41"/>
      <c r="O58" s="41"/>
      <c r="P58" s="41"/>
      <c r="Q58" s="41"/>
      <c r="R58" s="42"/>
      <c r="W58" s="39"/>
      <c r="X58" s="40"/>
      <c r="Y58" s="40"/>
      <c r="Z58" s="40"/>
      <c r="AA58" s="40"/>
      <c r="AB58" s="40"/>
    </row>
    <row r="59" spans="1:28" s="1" customFormat="1" ht="12.75">
      <c r="A59" s="40"/>
      <c r="B59" s="24"/>
      <c r="E59" s="40"/>
      <c r="F59" s="38"/>
      <c r="G59" s="38"/>
      <c r="H59" s="38"/>
      <c r="I59" s="24"/>
      <c r="J59" s="41"/>
      <c r="K59" s="41"/>
      <c r="L59" s="41"/>
      <c r="M59" s="41"/>
      <c r="N59" s="41"/>
      <c r="O59" s="41"/>
      <c r="P59" s="41"/>
      <c r="Q59" s="41"/>
      <c r="R59" s="42"/>
      <c r="W59" s="39"/>
      <c r="X59" s="40"/>
      <c r="Y59" s="40"/>
      <c r="Z59" s="40"/>
      <c r="AA59" s="40"/>
      <c r="AB59" s="40"/>
    </row>
    <row r="60" spans="1:28" s="1" customFormat="1" ht="12.75">
      <c r="A60" s="40"/>
      <c r="B60" s="24"/>
      <c r="E60" s="40"/>
      <c r="F60" s="38"/>
      <c r="G60" s="38"/>
      <c r="H60" s="38"/>
      <c r="I60" s="24"/>
      <c r="J60" s="41"/>
      <c r="K60" s="41"/>
      <c r="L60" s="41"/>
      <c r="M60" s="41"/>
      <c r="N60" s="41"/>
      <c r="O60" s="41"/>
      <c r="P60" s="41"/>
      <c r="Q60" s="41"/>
      <c r="R60" s="42"/>
      <c r="W60" s="39"/>
      <c r="X60" s="40"/>
      <c r="Y60" s="40"/>
      <c r="Z60" s="40"/>
      <c r="AA60" s="40"/>
      <c r="AB60" s="40"/>
    </row>
    <row r="61" spans="1:28" s="1" customFormat="1" ht="12.75">
      <c r="A61" s="40"/>
      <c r="B61" s="24"/>
      <c r="E61" s="40"/>
      <c r="F61" s="38"/>
      <c r="G61" s="38"/>
      <c r="H61" s="38"/>
      <c r="I61" s="24"/>
      <c r="J61" s="41"/>
      <c r="K61" s="41"/>
      <c r="L61" s="41"/>
      <c r="M61" s="41"/>
      <c r="N61" s="41"/>
      <c r="O61" s="41"/>
      <c r="P61" s="41"/>
      <c r="Q61" s="41"/>
      <c r="R61" s="42"/>
      <c r="W61" s="39"/>
      <c r="X61" s="40"/>
      <c r="Y61" s="40"/>
      <c r="Z61" s="40"/>
      <c r="AA61" s="40"/>
      <c r="AB61" s="40"/>
    </row>
    <row r="62" spans="1:28" s="1" customFormat="1" ht="12.75">
      <c r="A62" s="40"/>
      <c r="B62" s="24"/>
      <c r="E62" s="40"/>
      <c r="F62" s="38"/>
      <c r="G62" s="38"/>
      <c r="H62" s="38"/>
      <c r="I62" s="24"/>
      <c r="J62" s="41"/>
      <c r="K62" s="41"/>
      <c r="L62" s="41"/>
      <c r="M62" s="41"/>
      <c r="N62" s="41"/>
      <c r="O62" s="41"/>
      <c r="P62" s="41"/>
      <c r="Q62" s="41"/>
      <c r="R62" s="42"/>
      <c r="W62" s="39"/>
      <c r="X62" s="40"/>
      <c r="Y62" s="40"/>
      <c r="Z62" s="40"/>
      <c r="AA62" s="40"/>
      <c r="AB62" s="40"/>
    </row>
    <row r="63" spans="1:28" s="1" customFormat="1" ht="12.75">
      <c r="A63" s="40"/>
      <c r="B63" s="24"/>
      <c r="E63" s="40"/>
      <c r="F63" s="38"/>
      <c r="G63" s="38"/>
      <c r="H63" s="38"/>
      <c r="I63" s="24"/>
      <c r="J63" s="41"/>
      <c r="K63" s="41"/>
      <c r="L63" s="41"/>
      <c r="M63" s="41"/>
      <c r="N63" s="41"/>
      <c r="O63" s="41"/>
      <c r="P63" s="41"/>
      <c r="Q63" s="41"/>
      <c r="R63" s="42"/>
      <c r="W63" s="39"/>
      <c r="X63" s="40"/>
      <c r="Y63" s="40"/>
      <c r="Z63" s="40"/>
      <c r="AA63" s="40"/>
      <c r="AB63" s="40"/>
    </row>
    <row r="64" spans="1:28" s="1" customFormat="1" ht="12.75">
      <c r="A64" s="40"/>
      <c r="B64" s="24"/>
      <c r="E64" s="40"/>
      <c r="F64" s="38"/>
      <c r="G64" s="38"/>
      <c r="H64" s="38"/>
      <c r="I64" s="24"/>
      <c r="J64" s="41"/>
      <c r="K64" s="41"/>
      <c r="L64" s="41"/>
      <c r="M64" s="41"/>
      <c r="N64" s="41"/>
      <c r="O64" s="41"/>
      <c r="P64" s="41"/>
      <c r="Q64" s="41"/>
      <c r="R64" s="42"/>
      <c r="W64" s="39"/>
      <c r="X64" s="40"/>
      <c r="Y64" s="40"/>
      <c r="Z64" s="40"/>
      <c r="AA64" s="40"/>
      <c r="AB64" s="40"/>
    </row>
    <row r="65" spans="1:28" s="1" customFormat="1" ht="12.75">
      <c r="A65" s="40"/>
      <c r="B65" s="24"/>
      <c r="E65" s="40"/>
      <c r="F65" s="38"/>
      <c r="G65" s="38"/>
      <c r="H65" s="38"/>
      <c r="I65" s="24"/>
      <c r="J65" s="41"/>
      <c r="K65" s="41"/>
      <c r="L65" s="41"/>
      <c r="M65" s="41"/>
      <c r="N65" s="41"/>
      <c r="O65" s="41"/>
      <c r="P65" s="41"/>
      <c r="Q65" s="41"/>
      <c r="R65" s="42"/>
      <c r="W65" s="39"/>
      <c r="X65" s="40"/>
      <c r="Y65" s="40"/>
      <c r="Z65" s="40"/>
      <c r="AA65" s="40"/>
      <c r="AB65" s="40"/>
    </row>
    <row r="66" spans="1:28" s="1" customFormat="1" ht="12.75">
      <c r="A66" s="40"/>
      <c r="B66" s="24"/>
      <c r="E66" s="40"/>
      <c r="F66" s="38"/>
      <c r="G66" s="38"/>
      <c r="H66" s="38"/>
      <c r="I66" s="24"/>
      <c r="J66" s="41"/>
      <c r="K66" s="41"/>
      <c r="L66" s="41"/>
      <c r="M66" s="41"/>
      <c r="N66" s="41"/>
      <c r="O66" s="41"/>
      <c r="P66" s="41"/>
      <c r="Q66" s="41"/>
      <c r="R66" s="42"/>
      <c r="W66" s="39"/>
      <c r="X66" s="40"/>
      <c r="Y66" s="40"/>
      <c r="Z66" s="40"/>
      <c r="AA66" s="40"/>
      <c r="AB66" s="40"/>
    </row>
    <row r="67" spans="1:28" s="1" customFormat="1" ht="12.75">
      <c r="A67" s="40"/>
      <c r="B67" s="24"/>
      <c r="E67" s="40"/>
      <c r="F67" s="38"/>
      <c r="G67" s="38"/>
      <c r="H67" s="38"/>
      <c r="I67" s="24"/>
      <c r="J67" s="41"/>
      <c r="K67" s="41"/>
      <c r="L67" s="41"/>
      <c r="M67" s="41"/>
      <c r="N67" s="41"/>
      <c r="O67" s="41"/>
      <c r="P67" s="41"/>
      <c r="Q67" s="41"/>
      <c r="R67" s="42"/>
      <c r="W67" s="39"/>
      <c r="X67" s="40"/>
      <c r="Y67" s="40"/>
      <c r="Z67" s="40"/>
      <c r="AA67" s="40"/>
      <c r="AB67" s="40"/>
    </row>
    <row r="68" spans="1:28" s="1" customFormat="1" ht="12.75">
      <c r="A68" s="40"/>
      <c r="B68" s="24"/>
      <c r="E68" s="40"/>
      <c r="F68" s="38"/>
      <c r="G68" s="38"/>
      <c r="H68" s="38"/>
      <c r="I68" s="24"/>
      <c r="J68" s="41"/>
      <c r="K68" s="41"/>
      <c r="L68" s="41"/>
      <c r="M68" s="41"/>
      <c r="N68" s="41"/>
      <c r="O68" s="41"/>
      <c r="P68" s="41"/>
      <c r="Q68" s="41"/>
      <c r="R68" s="42"/>
      <c r="W68" s="39"/>
      <c r="X68" s="40"/>
      <c r="Y68" s="40"/>
      <c r="Z68" s="40"/>
      <c r="AA68" s="40"/>
      <c r="AB68" s="40"/>
    </row>
    <row r="69" spans="1:28" s="1" customFormat="1" ht="12.75">
      <c r="A69" s="40"/>
      <c r="B69" s="24"/>
      <c r="E69" s="40"/>
      <c r="F69" s="38"/>
      <c r="G69" s="38"/>
      <c r="H69" s="38"/>
      <c r="I69" s="24"/>
      <c r="J69" s="41"/>
      <c r="K69" s="41"/>
      <c r="L69" s="41"/>
      <c r="M69" s="41"/>
      <c r="N69" s="41"/>
      <c r="O69" s="41"/>
      <c r="P69" s="41"/>
      <c r="Q69" s="41"/>
      <c r="R69" s="42"/>
      <c r="W69" s="39"/>
      <c r="X69" s="40"/>
      <c r="Y69" s="40"/>
      <c r="Z69" s="40"/>
      <c r="AA69" s="40"/>
      <c r="AB69" s="40"/>
    </row>
    <row r="70" spans="1:28" s="1" customFormat="1" ht="12.75">
      <c r="A70" s="40"/>
      <c r="B70" s="24"/>
      <c r="E70" s="40"/>
      <c r="F70" s="38"/>
      <c r="G70" s="38"/>
      <c r="H70" s="38"/>
      <c r="I70" s="24"/>
      <c r="J70" s="41"/>
      <c r="K70" s="41"/>
      <c r="L70" s="41"/>
      <c r="M70" s="41"/>
      <c r="N70" s="41"/>
      <c r="O70" s="41"/>
      <c r="P70" s="41"/>
      <c r="Q70" s="41"/>
      <c r="R70" s="42"/>
      <c r="W70" s="39"/>
      <c r="X70" s="40"/>
      <c r="Y70" s="40"/>
      <c r="Z70" s="40"/>
      <c r="AA70" s="40"/>
      <c r="AB70" s="40"/>
    </row>
    <row r="71" spans="1:28" s="1" customFormat="1" ht="12.75">
      <c r="A71" s="40"/>
      <c r="B71" s="24"/>
      <c r="E71" s="40"/>
      <c r="F71" s="38"/>
      <c r="G71" s="38"/>
      <c r="H71" s="38"/>
      <c r="I71" s="24"/>
      <c r="J71" s="41"/>
      <c r="K71" s="41"/>
      <c r="L71" s="41"/>
      <c r="M71" s="41"/>
      <c r="N71" s="41"/>
      <c r="O71" s="41"/>
      <c r="P71" s="41"/>
      <c r="Q71" s="41"/>
      <c r="R71" s="42"/>
      <c r="W71" s="39"/>
      <c r="X71" s="40"/>
      <c r="Y71" s="40"/>
      <c r="Z71" s="40"/>
      <c r="AA71" s="40"/>
      <c r="AB71" s="40"/>
    </row>
    <row r="72" spans="1:28" s="1" customFormat="1" ht="12.75">
      <c r="A72" s="40"/>
      <c r="B72" s="24"/>
      <c r="E72" s="40"/>
      <c r="F72" s="38"/>
      <c r="G72" s="38"/>
      <c r="H72" s="38"/>
      <c r="I72" s="24"/>
      <c r="J72" s="41"/>
      <c r="K72" s="41"/>
      <c r="L72" s="41"/>
      <c r="M72" s="41"/>
      <c r="N72" s="41"/>
      <c r="O72" s="41"/>
      <c r="P72" s="41"/>
      <c r="Q72" s="41"/>
      <c r="R72" s="42"/>
      <c r="W72" s="39"/>
      <c r="X72" s="40"/>
      <c r="Y72" s="40"/>
      <c r="Z72" s="40"/>
      <c r="AA72" s="40"/>
      <c r="AB72" s="40"/>
    </row>
    <row r="73" spans="1:28" s="1" customFormat="1" ht="12.75">
      <c r="A73" s="40"/>
      <c r="B73" s="24"/>
      <c r="E73" s="40"/>
      <c r="F73" s="38"/>
      <c r="G73" s="38"/>
      <c r="H73" s="38"/>
      <c r="I73" s="24"/>
      <c r="J73" s="41"/>
      <c r="K73" s="41"/>
      <c r="L73" s="41"/>
      <c r="M73" s="41"/>
      <c r="N73" s="41"/>
      <c r="O73" s="41"/>
      <c r="P73" s="41"/>
      <c r="Q73" s="41"/>
      <c r="R73" s="42"/>
      <c r="W73" s="39"/>
      <c r="X73" s="40"/>
      <c r="Y73" s="40"/>
      <c r="Z73" s="40"/>
      <c r="AA73" s="40"/>
      <c r="AB73" s="40"/>
    </row>
    <row r="74" spans="1:28" s="1" customFormat="1" ht="12.75">
      <c r="A74" s="40"/>
      <c r="B74" s="24"/>
      <c r="E74" s="40"/>
      <c r="F74" s="38"/>
      <c r="G74" s="38"/>
      <c r="H74" s="38"/>
      <c r="I74" s="24"/>
      <c r="J74" s="41"/>
      <c r="K74" s="41"/>
      <c r="L74" s="41"/>
      <c r="M74" s="41"/>
      <c r="N74" s="41"/>
      <c r="O74" s="41"/>
      <c r="P74" s="41"/>
      <c r="Q74" s="41"/>
      <c r="R74" s="42"/>
      <c r="W74" s="39"/>
      <c r="X74" s="40"/>
      <c r="Y74" s="40"/>
      <c r="Z74" s="40"/>
      <c r="AA74" s="40"/>
      <c r="AB74" s="40"/>
    </row>
    <row r="75" spans="1:28" s="1" customFormat="1" ht="12.75">
      <c r="A75" s="40"/>
      <c r="B75" s="24"/>
      <c r="E75" s="40"/>
      <c r="F75" s="38"/>
      <c r="G75" s="38"/>
      <c r="H75" s="38"/>
      <c r="I75" s="24"/>
      <c r="J75" s="41"/>
      <c r="K75" s="41"/>
      <c r="L75" s="41"/>
      <c r="M75" s="41"/>
      <c r="N75" s="41"/>
      <c r="O75" s="41"/>
      <c r="P75" s="41"/>
      <c r="Q75" s="41"/>
      <c r="R75" s="42"/>
      <c r="W75" s="39"/>
      <c r="X75" s="40"/>
      <c r="Y75" s="40"/>
      <c r="Z75" s="40"/>
      <c r="AA75" s="40"/>
      <c r="AB75" s="40"/>
    </row>
    <row r="76" spans="1:28" s="1" customFormat="1" ht="12.75">
      <c r="A76" s="40"/>
      <c r="B76" s="24"/>
      <c r="E76" s="40"/>
      <c r="F76" s="38"/>
      <c r="G76" s="38"/>
      <c r="H76" s="38"/>
      <c r="I76" s="24"/>
      <c r="J76" s="41"/>
      <c r="K76" s="41"/>
      <c r="L76" s="41"/>
      <c r="M76" s="41"/>
      <c r="N76" s="41"/>
      <c r="O76" s="41"/>
      <c r="P76" s="41"/>
      <c r="Q76" s="41"/>
      <c r="R76" s="42"/>
      <c r="W76" s="39"/>
      <c r="X76" s="40"/>
      <c r="Y76" s="40"/>
      <c r="Z76" s="40"/>
      <c r="AA76" s="40"/>
      <c r="AB76" s="40"/>
    </row>
    <row r="77" spans="1:28" s="1" customFormat="1" ht="12.75">
      <c r="A77" s="40"/>
      <c r="B77" s="24"/>
      <c r="E77" s="40"/>
      <c r="F77" s="38"/>
      <c r="G77" s="38"/>
      <c r="H77" s="38"/>
      <c r="I77" s="24"/>
      <c r="J77" s="41"/>
      <c r="K77" s="41"/>
      <c r="L77" s="41"/>
      <c r="M77" s="41"/>
      <c r="N77" s="41"/>
      <c r="O77" s="41"/>
      <c r="P77" s="41"/>
      <c r="Q77" s="41"/>
      <c r="R77" s="42"/>
      <c r="W77" s="39"/>
      <c r="X77" s="40"/>
      <c r="Y77" s="40"/>
      <c r="Z77" s="40"/>
      <c r="AA77" s="40"/>
      <c r="AB77" s="40"/>
    </row>
    <row r="78" spans="1:28" s="1" customFormat="1" ht="12.75">
      <c r="A78" s="40"/>
      <c r="B78" s="24"/>
      <c r="E78" s="40"/>
      <c r="F78" s="38"/>
      <c r="G78" s="38"/>
      <c r="H78" s="38"/>
      <c r="I78" s="24"/>
      <c r="J78" s="41"/>
      <c r="K78" s="41"/>
      <c r="L78" s="41"/>
      <c r="M78" s="41"/>
      <c r="N78" s="41"/>
      <c r="O78" s="41"/>
      <c r="P78" s="41"/>
      <c r="Q78" s="41"/>
      <c r="R78" s="42"/>
      <c r="W78" s="39"/>
      <c r="X78" s="40"/>
      <c r="Y78" s="40"/>
      <c r="Z78" s="40"/>
      <c r="AA78" s="40"/>
      <c r="AB78" s="40"/>
    </row>
    <row r="79" spans="1:28" s="1" customFormat="1" ht="12.75">
      <c r="A79" s="40"/>
      <c r="B79" s="24"/>
      <c r="E79" s="40"/>
      <c r="F79" s="38"/>
      <c r="G79" s="38"/>
      <c r="H79" s="38"/>
      <c r="I79" s="24"/>
      <c r="J79" s="41"/>
      <c r="K79" s="41"/>
      <c r="L79" s="41"/>
      <c r="M79" s="41"/>
      <c r="N79" s="41"/>
      <c r="O79" s="41"/>
      <c r="P79" s="41"/>
      <c r="Q79" s="41"/>
      <c r="R79" s="42"/>
      <c r="W79" s="39"/>
      <c r="X79" s="40"/>
      <c r="Y79" s="40"/>
      <c r="Z79" s="40"/>
      <c r="AA79" s="40"/>
      <c r="AB79" s="40"/>
    </row>
    <row r="80" spans="1:28" s="1" customFormat="1" ht="12.75">
      <c r="A80" s="40"/>
      <c r="B80" s="24"/>
      <c r="E80" s="40"/>
      <c r="F80" s="38"/>
      <c r="G80" s="38"/>
      <c r="H80" s="38"/>
      <c r="I80" s="24"/>
      <c r="J80" s="41"/>
      <c r="K80" s="41"/>
      <c r="L80" s="41"/>
      <c r="M80" s="41"/>
      <c r="N80" s="41"/>
      <c r="O80" s="41"/>
      <c r="P80" s="41"/>
      <c r="Q80" s="41"/>
      <c r="R80" s="42"/>
      <c r="W80" s="39"/>
      <c r="X80" s="40"/>
      <c r="Y80" s="40"/>
      <c r="Z80" s="40"/>
      <c r="AA80" s="40"/>
      <c r="AB80" s="40"/>
    </row>
    <row r="81" spans="1:28" s="1" customFormat="1" ht="12.75">
      <c r="A81" s="40"/>
      <c r="B81" s="24"/>
      <c r="E81" s="40"/>
      <c r="F81" s="38"/>
      <c r="G81" s="38"/>
      <c r="H81" s="38"/>
      <c r="I81" s="24"/>
      <c r="J81" s="41"/>
      <c r="K81" s="41"/>
      <c r="L81" s="41"/>
      <c r="M81" s="41"/>
      <c r="N81" s="41"/>
      <c r="O81" s="41"/>
      <c r="P81" s="41"/>
      <c r="Q81" s="41"/>
      <c r="R81" s="42"/>
      <c r="W81" s="39"/>
      <c r="X81" s="40"/>
      <c r="Y81" s="40"/>
      <c r="Z81" s="40"/>
      <c r="AA81" s="40"/>
      <c r="AB81" s="40"/>
    </row>
    <row r="82" spans="1:28" s="1" customFormat="1" ht="12.75">
      <c r="A82" s="40"/>
      <c r="B82" s="24"/>
      <c r="E82" s="40"/>
      <c r="F82" s="38"/>
      <c r="G82" s="38"/>
      <c r="H82" s="38"/>
      <c r="I82" s="24"/>
      <c r="J82" s="41"/>
      <c r="K82" s="41"/>
      <c r="L82" s="41"/>
      <c r="M82" s="41"/>
      <c r="N82" s="41"/>
      <c r="O82" s="41"/>
      <c r="P82" s="41"/>
      <c r="Q82" s="41"/>
      <c r="R82" s="42"/>
      <c r="W82" s="39"/>
      <c r="X82" s="40"/>
      <c r="Y82" s="40"/>
      <c r="Z82" s="40"/>
      <c r="AA82" s="40"/>
      <c r="AB82" s="40"/>
    </row>
    <row r="83" spans="1:28" s="1" customFormat="1" ht="12.75">
      <c r="A83" s="40"/>
      <c r="B83" s="24"/>
      <c r="E83" s="40"/>
      <c r="F83" s="38"/>
      <c r="G83" s="38"/>
      <c r="H83" s="38"/>
      <c r="I83" s="24"/>
      <c r="J83" s="41"/>
      <c r="K83" s="41"/>
      <c r="L83" s="41"/>
      <c r="M83" s="41"/>
      <c r="N83" s="41"/>
      <c r="O83" s="41"/>
      <c r="P83" s="41"/>
      <c r="Q83" s="41"/>
      <c r="R83" s="42"/>
      <c r="W83" s="39"/>
      <c r="X83" s="40"/>
      <c r="Y83" s="40"/>
      <c r="Z83" s="40"/>
      <c r="AA83" s="40"/>
      <c r="AB83" s="40"/>
    </row>
    <row r="84" spans="1:28" s="1" customFormat="1" ht="12.75">
      <c r="A84" s="40"/>
      <c r="B84" s="24"/>
      <c r="E84" s="40"/>
      <c r="F84" s="38"/>
      <c r="G84" s="38"/>
      <c r="H84" s="38"/>
      <c r="I84" s="24"/>
      <c r="J84" s="41"/>
      <c r="K84" s="41"/>
      <c r="L84" s="41"/>
      <c r="M84" s="41"/>
      <c r="N84" s="41"/>
      <c r="O84" s="41"/>
      <c r="P84" s="41"/>
      <c r="Q84" s="41"/>
      <c r="R84" s="42"/>
      <c r="W84" s="39"/>
      <c r="X84" s="40"/>
      <c r="Y84" s="40"/>
      <c r="Z84" s="40"/>
      <c r="AA84" s="40"/>
      <c r="AB84" s="40"/>
    </row>
    <row r="85" spans="1:28" s="1" customFormat="1" ht="12.75">
      <c r="A85" s="40"/>
      <c r="B85" s="24"/>
      <c r="E85" s="40"/>
      <c r="F85" s="38"/>
      <c r="G85" s="38"/>
      <c r="H85" s="38"/>
      <c r="I85" s="24"/>
      <c r="J85" s="41"/>
      <c r="K85" s="41"/>
      <c r="L85" s="41"/>
      <c r="M85" s="41"/>
      <c r="N85" s="41"/>
      <c r="O85" s="41"/>
      <c r="P85" s="41"/>
      <c r="Q85" s="41"/>
      <c r="R85" s="42"/>
      <c r="W85" s="39"/>
      <c r="X85" s="40"/>
      <c r="Y85" s="40"/>
      <c r="Z85" s="40"/>
      <c r="AA85" s="40"/>
      <c r="AB85" s="40"/>
    </row>
    <row r="86" spans="1:28" s="1" customFormat="1" ht="12.75">
      <c r="A86" s="40"/>
      <c r="B86" s="24"/>
      <c r="E86" s="40"/>
      <c r="F86" s="38"/>
      <c r="G86" s="38"/>
      <c r="H86" s="38"/>
      <c r="I86" s="24"/>
      <c r="J86" s="41"/>
      <c r="K86" s="41"/>
      <c r="L86" s="41"/>
      <c r="M86" s="41"/>
      <c r="N86" s="41"/>
      <c r="O86" s="41"/>
      <c r="P86" s="41"/>
      <c r="Q86" s="41"/>
      <c r="R86" s="42"/>
      <c r="W86" s="39"/>
      <c r="X86" s="40"/>
      <c r="Y86" s="40"/>
      <c r="Z86" s="40"/>
      <c r="AA86" s="40"/>
      <c r="AB86" s="40"/>
    </row>
    <row r="87" spans="1:28" s="1" customFormat="1" ht="12.75">
      <c r="A87" s="40"/>
      <c r="B87" s="24"/>
      <c r="E87" s="40"/>
      <c r="F87" s="38"/>
      <c r="G87" s="38"/>
      <c r="H87" s="38"/>
      <c r="I87" s="24"/>
      <c r="J87" s="41"/>
      <c r="K87" s="41"/>
      <c r="L87" s="41"/>
      <c r="M87" s="41"/>
      <c r="N87" s="41"/>
      <c r="O87" s="41"/>
      <c r="P87" s="41"/>
      <c r="Q87" s="41"/>
      <c r="R87" s="42"/>
      <c r="W87" s="39"/>
      <c r="X87" s="40"/>
      <c r="Y87" s="40"/>
      <c r="Z87" s="40"/>
      <c r="AA87" s="40"/>
      <c r="AB87" s="40"/>
    </row>
    <row r="88" spans="1:28" s="1" customFormat="1" ht="12.75">
      <c r="A88" s="40"/>
      <c r="B88" s="24"/>
      <c r="E88" s="40"/>
      <c r="F88" s="38"/>
      <c r="G88" s="38"/>
      <c r="H88" s="38"/>
      <c r="I88" s="24"/>
      <c r="J88" s="41"/>
      <c r="K88" s="41"/>
      <c r="L88" s="41"/>
      <c r="M88" s="41"/>
      <c r="N88" s="41"/>
      <c r="O88" s="41"/>
      <c r="P88" s="41"/>
      <c r="Q88" s="41"/>
      <c r="R88" s="42"/>
      <c r="W88" s="39"/>
      <c r="X88" s="40"/>
      <c r="Y88" s="40"/>
      <c r="Z88" s="40"/>
      <c r="AA88" s="40"/>
      <c r="AB88" s="40"/>
    </row>
    <row r="89" spans="1:28" s="1" customFormat="1" ht="12.75">
      <c r="A89" s="40"/>
      <c r="B89" s="24"/>
      <c r="E89" s="40"/>
      <c r="F89" s="38"/>
      <c r="G89" s="38"/>
      <c r="H89" s="38"/>
      <c r="I89" s="24"/>
      <c r="J89" s="41"/>
      <c r="K89" s="41"/>
      <c r="L89" s="41"/>
      <c r="M89" s="41"/>
      <c r="N89" s="41"/>
      <c r="O89" s="41"/>
      <c r="P89" s="41"/>
      <c r="Q89" s="41"/>
      <c r="R89" s="42"/>
      <c r="W89" s="39"/>
      <c r="X89" s="40"/>
      <c r="Y89" s="40"/>
      <c r="Z89" s="40"/>
      <c r="AA89" s="40"/>
      <c r="AB89" s="40"/>
    </row>
    <row r="90" spans="1:28" s="1" customFormat="1" ht="12.75">
      <c r="A90" s="40"/>
      <c r="B90" s="24"/>
      <c r="E90" s="40"/>
      <c r="F90" s="38"/>
      <c r="G90" s="38"/>
      <c r="H90" s="38"/>
      <c r="I90" s="24"/>
      <c r="J90" s="41"/>
      <c r="K90" s="41"/>
      <c r="L90" s="41"/>
      <c r="M90" s="41"/>
      <c r="N90" s="41"/>
      <c r="O90" s="41"/>
      <c r="P90" s="41"/>
      <c r="Q90" s="41"/>
      <c r="R90" s="42"/>
      <c r="W90" s="39"/>
      <c r="X90" s="40"/>
      <c r="Y90" s="40"/>
      <c r="Z90" s="40"/>
      <c r="AA90" s="40"/>
      <c r="AB90" s="40"/>
    </row>
    <row r="91" spans="1:28" s="1" customFormat="1" ht="12.75">
      <c r="A91" s="40"/>
      <c r="B91" s="24"/>
      <c r="E91" s="40"/>
      <c r="F91" s="38"/>
      <c r="G91" s="38"/>
      <c r="H91" s="38"/>
      <c r="I91" s="24"/>
      <c r="J91" s="41"/>
      <c r="K91" s="41"/>
      <c r="L91" s="41"/>
      <c r="M91" s="41"/>
      <c r="N91" s="41"/>
      <c r="O91" s="41"/>
      <c r="P91" s="41"/>
      <c r="Q91" s="41"/>
      <c r="R91" s="42"/>
      <c r="W91" s="39"/>
      <c r="X91" s="40"/>
      <c r="Y91" s="40"/>
      <c r="Z91" s="40"/>
      <c r="AA91" s="40"/>
      <c r="AB91" s="40"/>
    </row>
    <row r="92" spans="1:28" s="1" customFormat="1" ht="12.75">
      <c r="A92" s="40"/>
      <c r="B92" s="24"/>
      <c r="E92" s="40"/>
      <c r="F92" s="38"/>
      <c r="G92" s="38"/>
      <c r="H92" s="38"/>
      <c r="I92" s="24"/>
      <c r="J92" s="41"/>
      <c r="K92" s="41"/>
      <c r="L92" s="41"/>
      <c r="M92" s="41"/>
      <c r="N92" s="41"/>
      <c r="O92" s="41"/>
      <c r="P92" s="41"/>
      <c r="Q92" s="41"/>
      <c r="R92" s="42"/>
      <c r="W92" s="39"/>
      <c r="X92" s="40"/>
      <c r="Y92" s="40"/>
      <c r="Z92" s="40"/>
      <c r="AA92" s="40"/>
      <c r="AB92" s="40"/>
    </row>
    <row r="93" spans="1:28" s="1" customFormat="1" ht="12.75">
      <c r="A93" s="40"/>
      <c r="B93" s="24"/>
      <c r="E93" s="40"/>
      <c r="F93" s="38"/>
      <c r="G93" s="38"/>
      <c r="H93" s="38"/>
      <c r="I93" s="24"/>
      <c r="J93" s="41"/>
      <c r="K93" s="41"/>
      <c r="L93" s="41"/>
      <c r="M93" s="41"/>
      <c r="N93" s="41"/>
      <c r="O93" s="41"/>
      <c r="P93" s="41"/>
      <c r="Q93" s="41"/>
      <c r="R93" s="42"/>
      <c r="W93" s="39"/>
      <c r="X93" s="40"/>
      <c r="Y93" s="40"/>
      <c r="Z93" s="40"/>
      <c r="AA93" s="40"/>
      <c r="AB93" s="40"/>
    </row>
    <row r="94" spans="1:28" s="1" customFormat="1" ht="12.75">
      <c r="A94" s="40"/>
      <c r="B94" s="24"/>
      <c r="E94" s="40"/>
      <c r="F94" s="38"/>
      <c r="G94" s="38"/>
      <c r="H94" s="38"/>
      <c r="I94" s="24"/>
      <c r="J94" s="41"/>
      <c r="K94" s="41"/>
      <c r="L94" s="41"/>
      <c r="M94" s="41"/>
      <c r="N94" s="41"/>
      <c r="O94" s="41"/>
      <c r="P94" s="41"/>
      <c r="Q94" s="41"/>
      <c r="R94" s="42"/>
      <c r="W94" s="39"/>
      <c r="X94" s="40"/>
      <c r="Y94" s="40"/>
      <c r="Z94" s="40"/>
      <c r="AA94" s="40"/>
      <c r="AB94" s="40"/>
    </row>
    <row r="95" spans="1:28" s="1" customFormat="1" ht="12.75">
      <c r="A95" s="40"/>
      <c r="B95" s="24"/>
      <c r="E95" s="40"/>
      <c r="F95" s="38"/>
      <c r="G95" s="38"/>
      <c r="H95" s="38"/>
      <c r="I95" s="24"/>
      <c r="J95" s="41"/>
      <c r="K95" s="41"/>
      <c r="L95" s="41"/>
      <c r="M95" s="41"/>
      <c r="N95" s="41"/>
      <c r="O95" s="41"/>
      <c r="P95" s="41"/>
      <c r="Q95" s="41"/>
      <c r="R95" s="42"/>
      <c r="W95" s="39"/>
      <c r="X95" s="40"/>
      <c r="Y95" s="40"/>
      <c r="Z95" s="40"/>
      <c r="AA95" s="40"/>
      <c r="AB95" s="40"/>
    </row>
    <row r="96" spans="1:28" s="1" customFormat="1" ht="12.75">
      <c r="A96" s="40"/>
      <c r="B96" s="24"/>
      <c r="E96" s="40"/>
      <c r="F96" s="38"/>
      <c r="G96" s="38"/>
      <c r="H96" s="38"/>
      <c r="I96" s="24"/>
      <c r="J96" s="41"/>
      <c r="K96" s="41"/>
      <c r="L96" s="41"/>
      <c r="M96" s="41"/>
      <c r="N96" s="41"/>
      <c r="O96" s="41"/>
      <c r="P96" s="41"/>
      <c r="Q96" s="41"/>
      <c r="R96" s="42"/>
      <c r="W96" s="39"/>
      <c r="X96" s="40"/>
      <c r="Y96" s="40"/>
      <c r="Z96" s="40"/>
      <c r="AA96" s="40"/>
      <c r="AB96" s="40"/>
    </row>
    <row r="97" spans="1:28" s="1" customFormat="1" ht="12.75">
      <c r="A97" s="40"/>
      <c r="B97" s="24"/>
      <c r="E97" s="40"/>
      <c r="F97" s="38"/>
      <c r="G97" s="38"/>
      <c r="H97" s="38"/>
      <c r="I97" s="24"/>
      <c r="J97" s="41"/>
      <c r="K97" s="41"/>
      <c r="L97" s="41"/>
      <c r="M97" s="41"/>
      <c r="N97" s="41"/>
      <c r="O97" s="41"/>
      <c r="P97" s="41"/>
      <c r="Q97" s="41"/>
      <c r="R97" s="42"/>
      <c r="W97" s="39"/>
      <c r="X97" s="40"/>
      <c r="Y97" s="40"/>
      <c r="Z97" s="40"/>
      <c r="AA97" s="40"/>
      <c r="AB97" s="40"/>
    </row>
    <row r="98" spans="1:28" s="1" customFormat="1" ht="12.75">
      <c r="A98" s="40"/>
      <c r="B98" s="24"/>
      <c r="E98" s="40"/>
      <c r="F98" s="38"/>
      <c r="G98" s="38"/>
      <c r="H98" s="38"/>
      <c r="I98" s="24"/>
      <c r="J98" s="41"/>
      <c r="K98" s="41"/>
      <c r="L98" s="41"/>
      <c r="M98" s="41"/>
      <c r="N98" s="41"/>
      <c r="O98" s="41"/>
      <c r="P98" s="41"/>
      <c r="Q98" s="41"/>
      <c r="R98" s="42"/>
      <c r="W98" s="39"/>
      <c r="X98" s="40"/>
      <c r="Y98" s="40"/>
      <c r="Z98" s="40"/>
      <c r="AA98" s="40"/>
      <c r="AB98" s="40"/>
    </row>
    <row r="99" spans="1:28" s="1" customFormat="1" ht="12.75">
      <c r="A99" s="40"/>
      <c r="B99" s="24"/>
      <c r="E99" s="40"/>
      <c r="F99" s="38"/>
      <c r="G99" s="38"/>
      <c r="H99" s="38"/>
      <c r="I99" s="24"/>
      <c r="J99" s="41"/>
      <c r="K99" s="41"/>
      <c r="L99" s="41"/>
      <c r="M99" s="41"/>
      <c r="N99" s="41"/>
      <c r="O99" s="41"/>
      <c r="P99" s="41"/>
      <c r="Q99" s="41"/>
      <c r="R99" s="42"/>
      <c r="W99" s="39"/>
      <c r="X99" s="40"/>
      <c r="Y99" s="40"/>
      <c r="Z99" s="40"/>
      <c r="AA99" s="40"/>
      <c r="AB99" s="40"/>
    </row>
    <row r="100" spans="1:28" s="1" customFormat="1" ht="12.75">
      <c r="A100" s="40"/>
      <c r="B100" s="24"/>
      <c r="E100" s="40"/>
      <c r="F100" s="38"/>
      <c r="G100" s="38"/>
      <c r="H100" s="38"/>
      <c r="I100" s="24"/>
      <c r="J100" s="41"/>
      <c r="K100" s="41"/>
      <c r="L100" s="41"/>
      <c r="M100" s="41"/>
      <c r="N100" s="41"/>
      <c r="O100" s="41"/>
      <c r="P100" s="41"/>
      <c r="Q100" s="41"/>
      <c r="R100" s="42"/>
      <c r="W100" s="39"/>
      <c r="X100" s="40"/>
      <c r="Y100" s="40"/>
      <c r="Z100" s="40"/>
      <c r="AA100" s="40"/>
      <c r="AB100" s="40"/>
    </row>
    <row r="101" spans="1:28" s="1" customFormat="1" ht="12.75">
      <c r="A101" s="40"/>
      <c r="B101" s="24"/>
      <c r="E101" s="40"/>
      <c r="F101" s="38"/>
      <c r="G101" s="38"/>
      <c r="H101" s="38"/>
      <c r="I101" s="24"/>
      <c r="J101" s="41"/>
      <c r="K101" s="41"/>
      <c r="L101" s="41"/>
      <c r="M101" s="41"/>
      <c r="N101" s="41"/>
      <c r="O101" s="41"/>
      <c r="P101" s="41"/>
      <c r="Q101" s="41"/>
      <c r="R101" s="42"/>
      <c r="W101" s="39"/>
      <c r="X101" s="40"/>
      <c r="Y101" s="40"/>
      <c r="Z101" s="40"/>
      <c r="AA101" s="40"/>
      <c r="AB101" s="40"/>
    </row>
    <row r="102" spans="1:28" s="1" customFormat="1" ht="12.75">
      <c r="A102" s="40"/>
      <c r="B102" s="24"/>
      <c r="E102" s="40"/>
      <c r="F102" s="38"/>
      <c r="G102" s="38"/>
      <c r="H102" s="38"/>
      <c r="I102" s="24"/>
      <c r="J102" s="41"/>
      <c r="K102" s="41"/>
      <c r="L102" s="41"/>
      <c r="M102" s="41"/>
      <c r="N102" s="41"/>
      <c r="O102" s="41"/>
      <c r="P102" s="41"/>
      <c r="Q102" s="41"/>
      <c r="R102" s="42"/>
      <c r="W102" s="39"/>
      <c r="X102" s="40"/>
      <c r="Y102" s="40"/>
      <c r="Z102" s="40"/>
      <c r="AA102" s="40"/>
      <c r="AB102" s="40"/>
    </row>
    <row r="103" spans="1:28" s="1" customFormat="1" ht="12.75">
      <c r="A103" s="40"/>
      <c r="B103" s="24"/>
      <c r="E103" s="40"/>
      <c r="F103" s="38"/>
      <c r="G103" s="38"/>
      <c r="H103" s="38"/>
      <c r="I103" s="24"/>
      <c r="J103" s="41"/>
      <c r="K103" s="41"/>
      <c r="L103" s="41"/>
      <c r="M103" s="41"/>
      <c r="N103" s="41"/>
      <c r="O103" s="41"/>
      <c r="P103" s="41"/>
      <c r="Q103" s="41"/>
      <c r="R103" s="42"/>
      <c r="W103" s="39"/>
      <c r="X103" s="40"/>
      <c r="Y103" s="40"/>
      <c r="Z103" s="40"/>
      <c r="AA103" s="40"/>
      <c r="AB103" s="40"/>
    </row>
    <row r="104" spans="1:28" s="1" customFormat="1" ht="12.75">
      <c r="A104" s="40"/>
      <c r="B104" s="24"/>
      <c r="E104" s="40"/>
      <c r="F104" s="38"/>
      <c r="G104" s="38"/>
      <c r="H104" s="38"/>
      <c r="I104" s="24"/>
      <c r="J104" s="41"/>
      <c r="K104" s="41"/>
      <c r="L104" s="41"/>
      <c r="M104" s="41"/>
      <c r="N104" s="41"/>
      <c r="O104" s="41"/>
      <c r="P104" s="41"/>
      <c r="Q104" s="41"/>
      <c r="R104" s="42"/>
      <c r="W104" s="39"/>
      <c r="X104" s="40"/>
      <c r="Y104" s="40"/>
      <c r="Z104" s="40"/>
      <c r="AA104" s="40"/>
      <c r="AB104" s="40"/>
    </row>
    <row r="105" spans="1:28" s="1" customFormat="1" ht="12.75">
      <c r="A105" s="40"/>
      <c r="B105" s="24"/>
      <c r="E105" s="40"/>
      <c r="F105" s="38"/>
      <c r="G105" s="38"/>
      <c r="H105" s="38"/>
      <c r="I105" s="24"/>
      <c r="J105" s="41"/>
      <c r="K105" s="41"/>
      <c r="L105" s="41"/>
      <c r="M105" s="41"/>
      <c r="N105" s="41"/>
      <c r="O105" s="41"/>
      <c r="P105" s="41"/>
      <c r="Q105" s="41"/>
      <c r="R105" s="42"/>
      <c r="W105" s="39"/>
      <c r="X105" s="40"/>
      <c r="Y105" s="40"/>
      <c r="Z105" s="40"/>
      <c r="AA105" s="40"/>
      <c r="AB105" s="40"/>
    </row>
    <row r="106" spans="1:28" s="1" customFormat="1" ht="12.75">
      <c r="A106" s="40"/>
      <c r="B106" s="24"/>
      <c r="E106" s="40"/>
      <c r="F106" s="38"/>
      <c r="G106" s="38"/>
      <c r="H106" s="38"/>
      <c r="I106" s="24"/>
      <c r="J106" s="41"/>
      <c r="K106" s="41"/>
      <c r="L106" s="41"/>
      <c r="M106" s="41"/>
      <c r="N106" s="41"/>
      <c r="O106" s="41"/>
      <c r="P106" s="41"/>
      <c r="Q106" s="41"/>
      <c r="R106" s="42"/>
      <c r="W106" s="39"/>
      <c r="X106" s="40"/>
      <c r="Y106" s="40"/>
      <c r="Z106" s="40"/>
      <c r="AA106" s="40"/>
      <c r="AB106" s="40"/>
    </row>
    <row r="107" spans="1:28" s="1" customFormat="1" ht="12.75">
      <c r="A107" s="40"/>
      <c r="B107" s="24"/>
      <c r="E107" s="40"/>
      <c r="F107" s="38"/>
      <c r="G107" s="38"/>
      <c r="H107" s="38"/>
      <c r="I107" s="24"/>
      <c r="J107" s="41"/>
      <c r="K107" s="41"/>
      <c r="L107" s="41"/>
      <c r="M107" s="41"/>
      <c r="N107" s="41"/>
      <c r="O107" s="41"/>
      <c r="P107" s="41"/>
      <c r="Q107" s="41"/>
      <c r="R107" s="42"/>
      <c r="W107" s="39"/>
      <c r="X107" s="40"/>
      <c r="Y107" s="40"/>
      <c r="Z107" s="40"/>
      <c r="AA107" s="40"/>
      <c r="AB107" s="40"/>
    </row>
    <row r="108" spans="1:28" s="1" customFormat="1" ht="12.75">
      <c r="A108" s="40"/>
      <c r="B108" s="24"/>
      <c r="E108" s="40"/>
      <c r="F108" s="38"/>
      <c r="G108" s="38"/>
      <c r="H108" s="38"/>
      <c r="I108" s="24"/>
      <c r="J108" s="41"/>
      <c r="K108" s="41"/>
      <c r="L108" s="41"/>
      <c r="M108" s="41"/>
      <c r="N108" s="41"/>
      <c r="O108" s="41"/>
      <c r="P108" s="41"/>
      <c r="Q108" s="41"/>
      <c r="R108" s="42"/>
      <c r="W108" s="39"/>
      <c r="X108" s="40"/>
      <c r="Y108" s="40"/>
      <c r="Z108" s="40"/>
      <c r="AA108" s="40"/>
      <c r="AB108" s="40"/>
    </row>
    <row r="109" spans="1:28" s="1" customFormat="1" ht="12.75">
      <c r="A109" s="40"/>
      <c r="B109" s="24"/>
      <c r="E109" s="40"/>
      <c r="F109" s="38"/>
      <c r="G109" s="38"/>
      <c r="H109" s="38"/>
      <c r="I109" s="24"/>
      <c r="J109" s="41"/>
      <c r="K109" s="41"/>
      <c r="L109" s="41"/>
      <c r="M109" s="41"/>
      <c r="N109" s="41"/>
      <c r="O109" s="41"/>
      <c r="P109" s="41"/>
      <c r="Q109" s="41"/>
      <c r="R109" s="42"/>
      <c r="W109" s="39"/>
      <c r="X109" s="40"/>
      <c r="Y109" s="40"/>
      <c r="Z109" s="40"/>
      <c r="AA109" s="40"/>
      <c r="AB109" s="40"/>
    </row>
    <row r="110" spans="1:28" s="1" customFormat="1" ht="12.75">
      <c r="A110" s="40"/>
      <c r="B110" s="24"/>
      <c r="E110" s="40"/>
      <c r="F110" s="38"/>
      <c r="G110" s="38"/>
      <c r="H110" s="38"/>
      <c r="I110" s="24"/>
      <c r="J110" s="41"/>
      <c r="K110" s="41"/>
      <c r="L110" s="41"/>
      <c r="M110" s="41"/>
      <c r="N110" s="41"/>
      <c r="O110" s="41"/>
      <c r="P110" s="41"/>
      <c r="Q110" s="41"/>
      <c r="R110" s="42"/>
      <c r="W110" s="39"/>
      <c r="X110" s="40"/>
      <c r="Y110" s="40"/>
      <c r="Z110" s="40"/>
      <c r="AA110" s="40"/>
      <c r="AB110" s="40"/>
    </row>
    <row r="111" spans="1:28" s="1" customFormat="1" ht="12.75">
      <c r="A111" s="40"/>
      <c r="B111" s="24"/>
      <c r="E111" s="40"/>
      <c r="F111" s="38"/>
      <c r="G111" s="38"/>
      <c r="H111" s="38"/>
      <c r="I111" s="24"/>
      <c r="J111" s="41"/>
      <c r="K111" s="41"/>
      <c r="L111" s="41"/>
      <c r="M111" s="41"/>
      <c r="N111" s="41"/>
      <c r="O111" s="41"/>
      <c r="P111" s="41"/>
      <c r="Q111" s="41"/>
      <c r="R111" s="42"/>
      <c r="W111" s="39"/>
      <c r="X111" s="40"/>
      <c r="Y111" s="40"/>
      <c r="Z111" s="40"/>
      <c r="AA111" s="40"/>
      <c r="AB111" s="40"/>
    </row>
    <row r="112" spans="1:28" s="1" customFormat="1" ht="12.75">
      <c r="A112" s="40"/>
      <c r="B112" s="24"/>
      <c r="E112" s="40"/>
      <c r="F112" s="38"/>
      <c r="G112" s="38"/>
      <c r="H112" s="38"/>
      <c r="I112" s="24"/>
      <c r="J112" s="41"/>
      <c r="K112" s="41"/>
      <c r="L112" s="41"/>
      <c r="M112" s="41"/>
      <c r="N112" s="41"/>
      <c r="O112" s="41"/>
      <c r="P112" s="41"/>
      <c r="Q112" s="41"/>
      <c r="R112" s="42"/>
      <c r="W112" s="39"/>
      <c r="X112" s="40"/>
      <c r="Y112" s="40"/>
      <c r="Z112" s="40"/>
      <c r="AA112" s="40"/>
      <c r="AB112" s="40"/>
    </row>
    <row r="113" spans="1:28" s="1" customFormat="1" ht="12.75">
      <c r="A113" s="40"/>
      <c r="B113" s="24"/>
      <c r="E113" s="40"/>
      <c r="F113" s="38"/>
      <c r="G113" s="38"/>
      <c r="H113" s="38"/>
      <c r="I113" s="24"/>
      <c r="J113" s="41"/>
      <c r="K113" s="41"/>
      <c r="L113" s="41"/>
      <c r="M113" s="41"/>
      <c r="N113" s="41"/>
      <c r="O113" s="41"/>
      <c r="P113" s="41"/>
      <c r="Q113" s="41"/>
      <c r="R113" s="42"/>
      <c r="W113" s="39"/>
      <c r="X113" s="40"/>
      <c r="Y113" s="40"/>
      <c r="Z113" s="40"/>
      <c r="AA113" s="40"/>
      <c r="AB113" s="40"/>
    </row>
    <row r="114" spans="1:28" s="1" customFormat="1" ht="12.75">
      <c r="A114" s="40"/>
      <c r="B114" s="24"/>
      <c r="E114" s="40"/>
      <c r="F114" s="38"/>
      <c r="G114" s="38"/>
      <c r="H114" s="38"/>
      <c r="I114" s="24"/>
      <c r="J114" s="41"/>
      <c r="K114" s="41"/>
      <c r="L114" s="41"/>
      <c r="M114" s="41"/>
      <c r="N114" s="41"/>
      <c r="O114" s="41"/>
      <c r="P114" s="41"/>
      <c r="Q114" s="41"/>
      <c r="R114" s="42"/>
      <c r="W114" s="39"/>
      <c r="X114" s="40"/>
      <c r="Y114" s="40"/>
      <c r="Z114" s="40"/>
      <c r="AA114" s="40"/>
      <c r="AB114" s="40"/>
    </row>
    <row r="115" spans="1:28" s="1" customFormat="1" ht="12.75">
      <c r="A115" s="40"/>
      <c r="B115" s="24"/>
      <c r="E115" s="40"/>
      <c r="F115" s="38"/>
      <c r="G115" s="38"/>
      <c r="H115" s="38"/>
      <c r="I115" s="24"/>
      <c r="J115" s="41"/>
      <c r="K115" s="41"/>
      <c r="L115" s="41"/>
      <c r="M115" s="41"/>
      <c r="N115" s="41"/>
      <c r="O115" s="41"/>
      <c r="P115" s="41"/>
      <c r="Q115" s="41"/>
      <c r="R115" s="42"/>
      <c r="W115" s="39"/>
      <c r="X115" s="40"/>
      <c r="Y115" s="40"/>
      <c r="Z115" s="40"/>
      <c r="AA115" s="40"/>
      <c r="AB115" s="40"/>
    </row>
    <row r="116" spans="1:28" s="1" customFormat="1" ht="12.75">
      <c r="A116" s="40"/>
      <c r="B116" s="24"/>
      <c r="E116" s="40"/>
      <c r="F116" s="38"/>
      <c r="G116" s="38"/>
      <c r="H116" s="38"/>
      <c r="I116" s="24"/>
      <c r="J116" s="41"/>
      <c r="K116" s="41"/>
      <c r="L116" s="41"/>
      <c r="M116" s="41"/>
      <c r="N116" s="41"/>
      <c r="O116" s="41"/>
      <c r="P116" s="41"/>
      <c r="Q116" s="41"/>
      <c r="R116" s="42"/>
      <c r="W116" s="39"/>
      <c r="X116" s="40"/>
      <c r="Y116" s="40"/>
      <c r="Z116" s="40"/>
      <c r="AA116" s="40"/>
      <c r="AB116" s="40"/>
    </row>
    <row r="117" spans="1:28" s="1" customFormat="1" ht="12.75">
      <c r="A117" s="40"/>
      <c r="B117" s="24"/>
      <c r="E117" s="40"/>
      <c r="F117" s="38"/>
      <c r="G117" s="38"/>
      <c r="H117" s="38"/>
      <c r="I117" s="24"/>
      <c r="J117" s="41"/>
      <c r="K117" s="41"/>
      <c r="L117" s="41"/>
      <c r="M117" s="41"/>
      <c r="N117" s="41"/>
      <c r="O117" s="41"/>
      <c r="P117" s="41"/>
      <c r="Q117" s="41"/>
      <c r="R117" s="42"/>
      <c r="W117" s="39"/>
      <c r="X117" s="40"/>
      <c r="Y117" s="40"/>
      <c r="Z117" s="40"/>
      <c r="AA117" s="40"/>
      <c r="AB117" s="40"/>
    </row>
    <row r="118" spans="1:28" s="1" customFormat="1" ht="12.75">
      <c r="A118" s="40"/>
      <c r="B118" s="24"/>
      <c r="E118" s="40"/>
      <c r="F118" s="38"/>
      <c r="G118" s="38"/>
      <c r="H118" s="38"/>
      <c r="I118" s="24"/>
      <c r="J118" s="41"/>
      <c r="K118" s="41"/>
      <c r="L118" s="41"/>
      <c r="M118" s="41"/>
      <c r="N118" s="41"/>
      <c r="O118" s="41"/>
      <c r="P118" s="41"/>
      <c r="Q118" s="41"/>
      <c r="R118" s="42"/>
      <c r="W118" s="39"/>
      <c r="X118" s="40"/>
      <c r="Y118" s="40"/>
      <c r="Z118" s="40"/>
      <c r="AA118" s="40"/>
      <c r="AB118" s="40"/>
    </row>
    <row r="119" spans="1:28" s="1" customFormat="1" ht="12.75">
      <c r="A119" s="40"/>
      <c r="B119" s="24"/>
      <c r="E119" s="40"/>
      <c r="F119" s="38"/>
      <c r="G119" s="38"/>
      <c r="H119" s="38"/>
      <c r="I119" s="24"/>
      <c r="J119" s="41"/>
      <c r="K119" s="41"/>
      <c r="L119" s="41"/>
      <c r="M119" s="41"/>
      <c r="N119" s="41"/>
      <c r="O119" s="41"/>
      <c r="P119" s="41"/>
      <c r="Q119" s="41"/>
      <c r="R119" s="42"/>
      <c r="W119" s="39"/>
      <c r="X119" s="40"/>
      <c r="Y119" s="40"/>
      <c r="Z119" s="40"/>
      <c r="AA119" s="40"/>
      <c r="AB119" s="40"/>
    </row>
    <row r="120" spans="1:28" s="1" customFormat="1" ht="12.75">
      <c r="A120" s="40"/>
      <c r="B120" s="24"/>
      <c r="E120" s="40"/>
      <c r="F120" s="38"/>
      <c r="G120" s="38"/>
      <c r="H120" s="38"/>
      <c r="I120" s="24"/>
      <c r="J120" s="41"/>
      <c r="K120" s="41"/>
      <c r="L120" s="41"/>
      <c r="M120" s="41"/>
      <c r="N120" s="41"/>
      <c r="O120" s="41"/>
      <c r="P120" s="41"/>
      <c r="Q120" s="41"/>
      <c r="R120" s="42"/>
      <c r="W120" s="39"/>
      <c r="X120" s="40"/>
      <c r="Y120" s="40"/>
      <c r="Z120" s="40"/>
      <c r="AA120" s="40"/>
      <c r="AB120" s="40"/>
    </row>
    <row r="121" spans="1:28" s="1" customFormat="1" ht="12.75">
      <c r="A121" s="40"/>
      <c r="B121" s="24"/>
      <c r="E121" s="40"/>
      <c r="F121" s="38"/>
      <c r="G121" s="38"/>
      <c r="H121" s="38"/>
      <c r="I121" s="24"/>
      <c r="J121" s="41"/>
      <c r="K121" s="41"/>
      <c r="L121" s="41"/>
      <c r="M121" s="41"/>
      <c r="N121" s="41"/>
      <c r="O121" s="41"/>
      <c r="P121" s="41"/>
      <c r="Q121" s="41"/>
      <c r="R121" s="42"/>
      <c r="W121" s="39"/>
      <c r="X121" s="40"/>
      <c r="Y121" s="40"/>
      <c r="Z121" s="40"/>
      <c r="AA121" s="40"/>
      <c r="AB121" s="40"/>
    </row>
    <row r="122" spans="1:28" s="1" customFormat="1" ht="12.75">
      <c r="A122" s="40"/>
      <c r="B122" s="24"/>
      <c r="E122" s="40"/>
      <c r="F122" s="38"/>
      <c r="G122" s="38"/>
      <c r="H122" s="38"/>
      <c r="I122" s="24"/>
      <c r="J122" s="41"/>
      <c r="K122" s="41"/>
      <c r="L122" s="41"/>
      <c r="M122" s="41"/>
      <c r="N122" s="41"/>
      <c r="O122" s="41"/>
      <c r="P122" s="41"/>
      <c r="Q122" s="41"/>
      <c r="R122" s="42"/>
      <c r="W122" s="39"/>
      <c r="X122" s="40"/>
      <c r="Y122" s="40"/>
      <c r="Z122" s="40"/>
      <c r="AA122" s="40"/>
      <c r="AB122" s="40"/>
    </row>
    <row r="123" spans="1:28" s="1" customFormat="1" ht="12.75">
      <c r="A123" s="40"/>
      <c r="B123" s="24"/>
      <c r="E123" s="40"/>
      <c r="F123" s="38"/>
      <c r="G123" s="38"/>
      <c r="H123" s="38"/>
      <c r="I123" s="24"/>
      <c r="J123" s="41"/>
      <c r="K123" s="41"/>
      <c r="L123" s="41"/>
      <c r="M123" s="41"/>
      <c r="N123" s="41"/>
      <c r="O123" s="41"/>
      <c r="P123" s="41"/>
      <c r="Q123" s="41"/>
      <c r="R123" s="42"/>
      <c r="W123" s="39"/>
      <c r="X123" s="40"/>
      <c r="Y123" s="40"/>
      <c r="Z123" s="40"/>
      <c r="AA123" s="40"/>
      <c r="AB123" s="40"/>
    </row>
    <row r="124" spans="1:28" s="1" customFormat="1" ht="12.75">
      <c r="A124" s="40"/>
      <c r="B124" s="24"/>
      <c r="E124" s="40"/>
      <c r="F124" s="38"/>
      <c r="G124" s="38"/>
      <c r="H124" s="38"/>
      <c r="I124" s="24"/>
      <c r="J124" s="41"/>
      <c r="K124" s="41"/>
      <c r="L124" s="41"/>
      <c r="M124" s="41"/>
      <c r="N124" s="41"/>
      <c r="O124" s="41"/>
      <c r="P124" s="41"/>
      <c r="Q124" s="41"/>
      <c r="R124" s="42"/>
      <c r="W124" s="39"/>
      <c r="X124" s="40"/>
      <c r="Y124" s="40"/>
      <c r="Z124" s="40"/>
      <c r="AA124" s="40"/>
      <c r="AB124" s="40"/>
    </row>
    <row r="125" spans="1:28" s="1" customFormat="1" ht="12.75">
      <c r="A125" s="40"/>
      <c r="B125" s="24"/>
      <c r="E125" s="40"/>
      <c r="F125" s="38"/>
      <c r="G125" s="38"/>
      <c r="H125" s="38"/>
      <c r="I125" s="24"/>
      <c r="J125" s="41"/>
      <c r="K125" s="41"/>
      <c r="L125" s="41"/>
      <c r="M125" s="41"/>
      <c r="N125" s="41"/>
      <c r="O125" s="41"/>
      <c r="P125" s="41"/>
      <c r="Q125" s="41"/>
      <c r="R125" s="42"/>
      <c r="W125" s="39"/>
      <c r="X125" s="40"/>
      <c r="Y125" s="40"/>
      <c r="Z125" s="40"/>
      <c r="AA125" s="40"/>
      <c r="AB125" s="40"/>
    </row>
    <row r="126" spans="1:28" s="1" customFormat="1" ht="12.75">
      <c r="A126" s="40"/>
      <c r="B126" s="24"/>
      <c r="E126" s="40"/>
      <c r="F126" s="38"/>
      <c r="G126" s="38"/>
      <c r="H126" s="38"/>
      <c r="I126" s="24"/>
      <c r="J126" s="41"/>
      <c r="K126" s="41"/>
      <c r="L126" s="41"/>
      <c r="M126" s="41"/>
      <c r="N126" s="41"/>
      <c r="O126" s="41"/>
      <c r="P126" s="41"/>
      <c r="Q126" s="41"/>
      <c r="R126" s="42"/>
      <c r="W126" s="39"/>
      <c r="X126" s="40"/>
      <c r="Y126" s="40"/>
      <c r="Z126" s="40"/>
      <c r="AA126" s="40"/>
      <c r="AB126" s="40"/>
    </row>
    <row r="127" spans="1:28" s="1" customFormat="1" ht="12.75">
      <c r="A127" s="40"/>
      <c r="B127" s="24"/>
      <c r="E127" s="40"/>
      <c r="F127" s="38"/>
      <c r="G127" s="38"/>
      <c r="H127" s="38"/>
      <c r="I127" s="24"/>
      <c r="J127" s="41"/>
      <c r="K127" s="41"/>
      <c r="L127" s="41"/>
      <c r="M127" s="41"/>
      <c r="N127" s="41"/>
      <c r="O127" s="41"/>
      <c r="P127" s="41"/>
      <c r="Q127" s="41"/>
      <c r="R127" s="42"/>
      <c r="W127" s="39"/>
      <c r="X127" s="40"/>
      <c r="Y127" s="40"/>
      <c r="Z127" s="40"/>
      <c r="AA127" s="40"/>
      <c r="AB127" s="40"/>
    </row>
    <row r="128" spans="1:28" s="1" customFormat="1" ht="12.75">
      <c r="A128" s="40"/>
      <c r="B128" s="24"/>
      <c r="E128" s="40"/>
      <c r="F128" s="38"/>
      <c r="G128" s="38"/>
      <c r="H128" s="38"/>
      <c r="I128" s="24"/>
      <c r="J128" s="41"/>
      <c r="K128" s="41"/>
      <c r="L128" s="41"/>
      <c r="M128" s="41"/>
      <c r="N128" s="41"/>
      <c r="O128" s="41"/>
      <c r="P128" s="41"/>
      <c r="Q128" s="41"/>
      <c r="R128" s="42"/>
      <c r="W128" s="39"/>
      <c r="X128" s="40"/>
      <c r="Y128" s="40"/>
      <c r="Z128" s="40"/>
      <c r="AA128" s="40"/>
      <c r="AB128" s="40"/>
    </row>
    <row r="129" spans="1:28" s="1" customFormat="1" ht="12.75">
      <c r="A129" s="40"/>
      <c r="B129" s="24"/>
      <c r="E129" s="40"/>
      <c r="F129" s="38"/>
      <c r="G129" s="38"/>
      <c r="H129" s="38"/>
      <c r="I129" s="24"/>
      <c r="J129" s="41"/>
      <c r="K129" s="41"/>
      <c r="L129" s="41"/>
      <c r="M129" s="41"/>
      <c r="N129" s="41"/>
      <c r="O129" s="41"/>
      <c r="P129" s="41"/>
      <c r="Q129" s="41"/>
      <c r="R129" s="42"/>
      <c r="W129" s="39"/>
      <c r="X129" s="40"/>
      <c r="Y129" s="40"/>
      <c r="Z129" s="40"/>
      <c r="AA129" s="40"/>
      <c r="AB129" s="40"/>
    </row>
    <row r="130" spans="1:28" s="1" customFormat="1" ht="12.75">
      <c r="A130" s="40"/>
      <c r="B130" s="24"/>
      <c r="E130" s="40"/>
      <c r="F130" s="38"/>
      <c r="G130" s="38"/>
      <c r="H130" s="38"/>
      <c r="I130" s="24"/>
      <c r="J130" s="41"/>
      <c r="K130" s="41"/>
      <c r="L130" s="41"/>
      <c r="M130" s="41"/>
      <c r="N130" s="41"/>
      <c r="O130" s="41"/>
      <c r="P130" s="41"/>
      <c r="Q130" s="41"/>
      <c r="R130" s="42"/>
      <c r="W130" s="39"/>
      <c r="X130" s="40"/>
      <c r="Y130" s="40"/>
      <c r="Z130" s="40"/>
      <c r="AA130" s="40"/>
      <c r="AB130" s="40"/>
    </row>
    <row r="131" spans="1:28" s="1" customFormat="1" ht="12.75">
      <c r="A131" s="40"/>
      <c r="B131" s="24"/>
      <c r="E131" s="40"/>
      <c r="F131" s="38"/>
      <c r="G131" s="38"/>
      <c r="H131" s="38"/>
      <c r="I131" s="24"/>
      <c r="J131" s="41"/>
      <c r="K131" s="41"/>
      <c r="L131" s="41"/>
      <c r="M131" s="41"/>
      <c r="N131" s="41"/>
      <c r="O131" s="41"/>
      <c r="P131" s="41"/>
      <c r="Q131" s="41"/>
      <c r="R131" s="42"/>
      <c r="W131" s="39"/>
      <c r="X131" s="40"/>
      <c r="Y131" s="40"/>
      <c r="Z131" s="40"/>
      <c r="AA131" s="40"/>
      <c r="AB131" s="40"/>
    </row>
    <row r="132" spans="1:28" s="1" customFormat="1" ht="12.75">
      <c r="A132" s="40"/>
      <c r="B132" s="24"/>
      <c r="E132" s="40"/>
      <c r="F132" s="38"/>
      <c r="G132" s="38"/>
      <c r="H132" s="38"/>
      <c r="I132" s="24"/>
      <c r="J132" s="41"/>
      <c r="K132" s="41"/>
      <c r="L132" s="41"/>
      <c r="M132" s="41"/>
      <c r="N132" s="41"/>
      <c r="O132" s="41"/>
      <c r="P132" s="41"/>
      <c r="Q132" s="41"/>
      <c r="R132" s="42"/>
      <c r="W132" s="39"/>
      <c r="X132" s="40"/>
      <c r="Y132" s="40"/>
      <c r="Z132" s="40"/>
      <c r="AA132" s="40"/>
      <c r="AB132" s="40"/>
    </row>
    <row r="133" spans="1:28" s="1" customFormat="1" ht="12.75">
      <c r="A133" s="40"/>
      <c r="B133" s="24"/>
      <c r="E133" s="40"/>
      <c r="F133" s="38"/>
      <c r="G133" s="38"/>
      <c r="H133" s="38"/>
      <c r="I133" s="24"/>
      <c r="J133" s="41"/>
      <c r="K133" s="41"/>
      <c r="L133" s="41"/>
      <c r="M133" s="41"/>
      <c r="N133" s="41"/>
      <c r="O133" s="41"/>
      <c r="P133" s="41"/>
      <c r="Q133" s="41"/>
      <c r="R133" s="42"/>
      <c r="W133" s="39"/>
      <c r="X133" s="40"/>
      <c r="Y133" s="40"/>
      <c r="Z133" s="40"/>
      <c r="AA133" s="40"/>
      <c r="AB133" s="40"/>
    </row>
    <row r="134" spans="1:28" s="1" customFormat="1" ht="12.75">
      <c r="A134" s="40"/>
      <c r="B134" s="24"/>
      <c r="E134" s="40"/>
      <c r="F134" s="38"/>
      <c r="G134" s="38"/>
      <c r="H134" s="38"/>
      <c r="I134" s="24"/>
      <c r="J134" s="41"/>
      <c r="K134" s="41"/>
      <c r="L134" s="41"/>
      <c r="M134" s="41"/>
      <c r="N134" s="41"/>
      <c r="O134" s="41"/>
      <c r="P134" s="41"/>
      <c r="Q134" s="41"/>
      <c r="R134" s="42"/>
      <c r="W134" s="39"/>
      <c r="X134" s="40"/>
      <c r="Y134" s="40"/>
      <c r="Z134" s="40"/>
      <c r="AA134" s="40"/>
      <c r="AB134" s="40"/>
    </row>
    <row r="135" spans="1:28" s="1" customFormat="1" ht="12.75">
      <c r="A135" s="40"/>
      <c r="B135" s="24"/>
      <c r="E135" s="40"/>
      <c r="F135" s="38"/>
      <c r="G135" s="38"/>
      <c r="H135" s="38"/>
      <c r="I135" s="24"/>
      <c r="J135" s="41"/>
      <c r="K135" s="41"/>
      <c r="L135" s="41"/>
      <c r="M135" s="41"/>
      <c r="N135" s="41"/>
      <c r="O135" s="41"/>
      <c r="P135" s="41"/>
      <c r="Q135" s="41"/>
      <c r="R135" s="42"/>
      <c r="W135" s="39"/>
      <c r="X135" s="40"/>
      <c r="Y135" s="40"/>
      <c r="Z135" s="40"/>
      <c r="AA135" s="40"/>
      <c r="AB135" s="40"/>
    </row>
    <row r="136" spans="1:28" s="1" customFormat="1" ht="12.75">
      <c r="A136" s="40"/>
      <c r="B136" s="24"/>
      <c r="E136" s="40"/>
      <c r="F136" s="38"/>
      <c r="G136" s="38"/>
      <c r="H136" s="38"/>
      <c r="I136" s="24"/>
      <c r="J136" s="41"/>
      <c r="K136" s="41"/>
      <c r="L136" s="41"/>
      <c r="M136" s="41"/>
      <c r="N136" s="41"/>
      <c r="O136" s="41"/>
      <c r="P136" s="41"/>
      <c r="Q136" s="41"/>
      <c r="R136" s="42"/>
      <c r="W136" s="39"/>
      <c r="X136" s="40"/>
      <c r="Y136" s="40"/>
      <c r="Z136" s="40"/>
      <c r="AA136" s="40"/>
      <c r="AB136" s="40"/>
    </row>
    <row r="137" spans="1:28" s="1" customFormat="1" ht="12.75">
      <c r="A137" s="40"/>
      <c r="B137" s="24"/>
      <c r="E137" s="40"/>
      <c r="F137" s="38"/>
      <c r="G137" s="38"/>
      <c r="H137" s="38"/>
      <c r="I137" s="24"/>
      <c r="J137" s="41"/>
      <c r="K137" s="41"/>
      <c r="L137" s="41"/>
      <c r="M137" s="41"/>
      <c r="N137" s="41"/>
      <c r="O137" s="41"/>
      <c r="P137" s="41"/>
      <c r="Q137" s="41"/>
      <c r="R137" s="42"/>
      <c r="W137" s="39"/>
      <c r="X137" s="40"/>
      <c r="Y137" s="40"/>
      <c r="Z137" s="40"/>
      <c r="AA137" s="40"/>
      <c r="AB137" s="40"/>
    </row>
    <row r="138" spans="1:28" s="1" customFormat="1" ht="12.75">
      <c r="A138" s="40"/>
      <c r="B138" s="24"/>
      <c r="E138" s="40"/>
      <c r="F138" s="38"/>
      <c r="G138" s="38"/>
      <c r="H138" s="38"/>
      <c r="I138" s="24"/>
      <c r="J138" s="41"/>
      <c r="K138" s="41"/>
      <c r="L138" s="41"/>
      <c r="M138" s="41"/>
      <c r="N138" s="41"/>
      <c r="O138" s="41"/>
      <c r="P138" s="41"/>
      <c r="Q138" s="41"/>
      <c r="R138" s="42"/>
      <c r="W138" s="39"/>
      <c r="X138" s="40"/>
      <c r="Y138" s="40"/>
      <c r="Z138" s="40"/>
      <c r="AA138" s="40"/>
      <c r="AB138" s="40"/>
    </row>
    <row r="139" spans="1:28" s="1" customFormat="1" ht="12.75">
      <c r="A139" s="40"/>
      <c r="B139" s="24"/>
      <c r="E139" s="40"/>
      <c r="F139" s="38"/>
      <c r="G139" s="38"/>
      <c r="H139" s="38"/>
      <c r="I139" s="24"/>
      <c r="J139" s="41"/>
      <c r="K139" s="41"/>
      <c r="L139" s="41"/>
      <c r="M139" s="41"/>
      <c r="N139" s="41"/>
      <c r="O139" s="41"/>
      <c r="P139" s="41"/>
      <c r="Q139" s="41"/>
      <c r="R139" s="42"/>
      <c r="W139" s="39"/>
      <c r="X139" s="40"/>
      <c r="Y139" s="40"/>
      <c r="Z139" s="40"/>
      <c r="AA139" s="40"/>
      <c r="AB139" s="40"/>
    </row>
    <row r="140" spans="1:28" s="1" customFormat="1" ht="12.75">
      <c r="A140" s="40"/>
      <c r="B140" s="24"/>
      <c r="E140" s="40"/>
      <c r="F140" s="38"/>
      <c r="G140" s="38"/>
      <c r="H140" s="38"/>
      <c r="I140" s="24"/>
      <c r="J140" s="41"/>
      <c r="K140" s="41"/>
      <c r="L140" s="41"/>
      <c r="M140" s="41"/>
      <c r="N140" s="41"/>
      <c r="O140" s="41"/>
      <c r="P140" s="41"/>
      <c r="Q140" s="41"/>
      <c r="R140" s="42"/>
      <c r="W140" s="39"/>
      <c r="X140" s="40"/>
      <c r="Y140" s="40"/>
      <c r="Z140" s="40"/>
      <c r="AA140" s="40"/>
      <c r="AB140" s="40"/>
    </row>
    <row r="141" spans="1:28" s="1" customFormat="1" ht="12.75">
      <c r="A141" s="40"/>
      <c r="B141" s="24"/>
      <c r="E141" s="40"/>
      <c r="F141" s="38"/>
      <c r="G141" s="38"/>
      <c r="H141" s="38"/>
      <c r="I141" s="24"/>
      <c r="J141" s="41"/>
      <c r="K141" s="41"/>
      <c r="L141" s="41"/>
      <c r="M141" s="41"/>
      <c r="N141" s="41"/>
      <c r="O141" s="41"/>
      <c r="P141" s="41"/>
      <c r="Q141" s="41"/>
      <c r="R141" s="42"/>
      <c r="W141" s="39"/>
      <c r="X141" s="40"/>
      <c r="Y141" s="40"/>
      <c r="Z141" s="40"/>
      <c r="AA141" s="40"/>
      <c r="AB141" s="40"/>
    </row>
    <row r="142" spans="1:28" s="1" customFormat="1" ht="12.75">
      <c r="A142" s="40"/>
      <c r="B142" s="24"/>
      <c r="E142" s="40"/>
      <c r="F142" s="38"/>
      <c r="G142" s="38"/>
      <c r="H142" s="38"/>
      <c r="I142" s="24"/>
      <c r="J142" s="41"/>
      <c r="K142" s="41"/>
      <c r="L142" s="41"/>
      <c r="M142" s="41"/>
      <c r="N142" s="41"/>
      <c r="O142" s="41"/>
      <c r="P142" s="41"/>
      <c r="Q142" s="41"/>
      <c r="R142" s="42"/>
      <c r="W142" s="39"/>
      <c r="X142" s="40"/>
      <c r="Y142" s="40"/>
      <c r="Z142" s="40"/>
      <c r="AA142" s="40"/>
      <c r="AB142" s="40"/>
    </row>
    <row r="143" spans="1:28" s="1" customFormat="1" ht="12.75">
      <c r="A143" s="40"/>
      <c r="B143" s="24"/>
      <c r="E143" s="40"/>
      <c r="F143" s="38"/>
      <c r="G143" s="38"/>
      <c r="H143" s="38"/>
      <c r="I143" s="24"/>
      <c r="J143" s="41"/>
      <c r="K143" s="41"/>
      <c r="L143" s="41"/>
      <c r="M143" s="41"/>
      <c r="N143" s="41"/>
      <c r="O143" s="41"/>
      <c r="P143" s="41"/>
      <c r="Q143" s="41"/>
      <c r="R143" s="42"/>
      <c r="W143" s="39"/>
      <c r="X143" s="40"/>
      <c r="Y143" s="40"/>
      <c r="Z143" s="40"/>
      <c r="AA143" s="40"/>
      <c r="AB143" s="40"/>
    </row>
    <row r="144" spans="1:28" s="1" customFormat="1" ht="12.75">
      <c r="A144" s="40"/>
      <c r="B144" s="24"/>
      <c r="E144" s="40"/>
      <c r="F144" s="38"/>
      <c r="G144" s="38"/>
      <c r="H144" s="38"/>
      <c r="I144" s="24"/>
      <c r="J144" s="41"/>
      <c r="K144" s="41"/>
      <c r="L144" s="41"/>
      <c r="M144" s="41"/>
      <c r="N144" s="41"/>
      <c r="O144" s="41"/>
      <c r="P144" s="41"/>
      <c r="Q144" s="41"/>
      <c r="R144" s="42"/>
      <c r="W144" s="39"/>
      <c r="X144" s="40"/>
      <c r="Y144" s="40"/>
      <c r="Z144" s="40"/>
      <c r="AA144" s="40"/>
      <c r="AB144" s="40"/>
    </row>
    <row r="145" spans="1:28" s="1" customFormat="1" ht="12.75">
      <c r="A145" s="40"/>
      <c r="B145" s="24"/>
      <c r="E145" s="40"/>
      <c r="F145" s="38"/>
      <c r="G145" s="38"/>
      <c r="H145" s="38"/>
      <c r="I145" s="24"/>
      <c r="J145" s="41"/>
      <c r="K145" s="41"/>
      <c r="L145" s="41"/>
      <c r="M145" s="41"/>
      <c r="N145" s="41"/>
      <c r="O145" s="41"/>
      <c r="P145" s="41"/>
      <c r="Q145" s="41"/>
      <c r="R145" s="42"/>
      <c r="W145" s="39"/>
      <c r="X145" s="40"/>
      <c r="Y145" s="40"/>
      <c r="Z145" s="40"/>
      <c r="AA145" s="40"/>
      <c r="AB145" s="40"/>
    </row>
    <row r="146" spans="1:28" s="1" customFormat="1" ht="12.75">
      <c r="A146" s="40"/>
      <c r="B146" s="24"/>
      <c r="E146" s="40"/>
      <c r="F146" s="38"/>
      <c r="G146" s="38"/>
      <c r="H146" s="38"/>
      <c r="I146" s="24"/>
      <c r="J146" s="41"/>
      <c r="K146" s="41"/>
      <c r="L146" s="41"/>
      <c r="M146" s="41"/>
      <c r="N146" s="41"/>
      <c r="O146" s="41"/>
      <c r="P146" s="41"/>
      <c r="Q146" s="41"/>
      <c r="R146" s="42"/>
      <c r="W146" s="39"/>
      <c r="X146" s="40"/>
      <c r="Y146" s="40"/>
      <c r="Z146" s="40"/>
      <c r="AA146" s="40"/>
      <c r="AB146" s="40"/>
    </row>
    <row r="147" spans="1:28" s="1" customFormat="1" ht="12.75">
      <c r="A147" s="40"/>
      <c r="B147" s="24"/>
      <c r="E147" s="40"/>
      <c r="F147" s="38"/>
      <c r="G147" s="38"/>
      <c r="H147" s="38"/>
      <c r="I147" s="24"/>
      <c r="J147" s="41"/>
      <c r="K147" s="41"/>
      <c r="L147" s="41"/>
      <c r="M147" s="41"/>
      <c r="N147" s="41"/>
      <c r="O147" s="41"/>
      <c r="P147" s="41"/>
      <c r="Q147" s="41"/>
      <c r="R147" s="42"/>
      <c r="W147" s="39"/>
      <c r="X147" s="40"/>
      <c r="Y147" s="40"/>
      <c r="Z147" s="40"/>
      <c r="AA147" s="40"/>
      <c r="AB147" s="40"/>
    </row>
    <row r="148" spans="1:28" s="1" customFormat="1" ht="12.75">
      <c r="A148" s="40"/>
      <c r="B148" s="24"/>
      <c r="E148" s="40"/>
      <c r="F148" s="38"/>
      <c r="G148" s="38"/>
      <c r="H148" s="38"/>
      <c r="I148" s="24"/>
      <c r="J148" s="41"/>
      <c r="K148" s="41"/>
      <c r="L148" s="41"/>
      <c r="M148" s="41"/>
      <c r="N148" s="41"/>
      <c r="O148" s="41"/>
      <c r="P148" s="41"/>
      <c r="Q148" s="41"/>
      <c r="R148" s="42"/>
      <c r="W148" s="39"/>
      <c r="X148" s="40"/>
      <c r="Y148" s="40"/>
      <c r="Z148" s="40"/>
      <c r="AA148" s="40"/>
      <c r="AB148" s="40"/>
    </row>
    <row r="149" spans="1:28" s="1" customFormat="1" ht="12.75">
      <c r="A149" s="40"/>
      <c r="B149" s="24"/>
      <c r="E149" s="40"/>
      <c r="F149" s="38"/>
      <c r="G149" s="38"/>
      <c r="H149" s="38"/>
      <c r="I149" s="24"/>
      <c r="J149" s="41"/>
      <c r="K149" s="41"/>
      <c r="L149" s="41"/>
      <c r="M149" s="41"/>
      <c r="N149" s="41"/>
      <c r="O149" s="41"/>
      <c r="P149" s="41"/>
      <c r="Q149" s="41"/>
      <c r="R149" s="42"/>
      <c r="W149" s="39"/>
      <c r="X149" s="40"/>
      <c r="Y149" s="40"/>
      <c r="Z149" s="40"/>
      <c r="AA149" s="40"/>
      <c r="AB149" s="40"/>
    </row>
    <row r="150" spans="1:28" s="1" customFormat="1" ht="12.75">
      <c r="A150" s="40"/>
      <c r="B150" s="24"/>
      <c r="E150" s="40"/>
      <c r="F150" s="38"/>
      <c r="G150" s="38"/>
      <c r="H150" s="38"/>
      <c r="I150" s="24"/>
      <c r="J150" s="41"/>
      <c r="K150" s="41"/>
      <c r="L150" s="41"/>
      <c r="M150" s="41"/>
      <c r="N150" s="41"/>
      <c r="O150" s="41"/>
      <c r="P150" s="41"/>
      <c r="Q150" s="41"/>
      <c r="R150" s="42"/>
      <c r="W150" s="39"/>
      <c r="X150" s="40"/>
      <c r="Y150" s="40"/>
      <c r="Z150" s="40"/>
      <c r="AA150" s="40"/>
      <c r="AB150" s="40"/>
    </row>
    <row r="151" spans="1:28" s="1" customFormat="1" ht="12.75">
      <c r="A151" s="40"/>
      <c r="B151" s="24"/>
      <c r="E151" s="40"/>
      <c r="F151" s="38"/>
      <c r="G151" s="38"/>
      <c r="H151" s="38"/>
      <c r="I151" s="24"/>
      <c r="J151" s="41"/>
      <c r="K151" s="41"/>
      <c r="L151" s="41"/>
      <c r="M151" s="41"/>
      <c r="N151" s="41"/>
      <c r="O151" s="41"/>
      <c r="P151" s="41"/>
      <c r="Q151" s="41"/>
      <c r="R151" s="42"/>
      <c r="W151" s="39"/>
      <c r="X151" s="40"/>
      <c r="Y151" s="40"/>
      <c r="Z151" s="40"/>
      <c r="AA151" s="40"/>
      <c r="AB151" s="40"/>
    </row>
    <row r="152" spans="1:28" s="1" customFormat="1" ht="12.75">
      <c r="A152" s="40"/>
      <c r="B152" s="24"/>
      <c r="E152" s="40"/>
      <c r="F152" s="38"/>
      <c r="G152" s="38"/>
      <c r="H152" s="38"/>
      <c r="I152" s="24"/>
      <c r="J152" s="41"/>
      <c r="K152" s="41"/>
      <c r="L152" s="41"/>
      <c r="M152" s="41"/>
      <c r="N152" s="41"/>
      <c r="O152" s="41"/>
      <c r="P152" s="41"/>
      <c r="Q152" s="41"/>
      <c r="R152" s="42"/>
      <c r="W152" s="39"/>
      <c r="X152" s="40"/>
      <c r="Y152" s="40"/>
      <c r="Z152" s="40"/>
      <c r="AA152" s="40"/>
      <c r="AB152" s="40"/>
    </row>
    <row r="153" spans="1:28" s="1" customFormat="1" ht="12.75">
      <c r="A153" s="40"/>
      <c r="B153" s="24"/>
      <c r="E153" s="40"/>
      <c r="F153" s="38"/>
      <c r="G153" s="38"/>
      <c r="H153" s="38"/>
      <c r="I153" s="24"/>
      <c r="J153" s="41"/>
      <c r="K153" s="41"/>
      <c r="L153" s="41"/>
      <c r="M153" s="41"/>
      <c r="N153" s="41"/>
      <c r="O153" s="41"/>
      <c r="P153" s="41"/>
      <c r="Q153" s="41"/>
      <c r="R153" s="42"/>
      <c r="W153" s="39"/>
      <c r="X153" s="40"/>
      <c r="Y153" s="40"/>
      <c r="Z153" s="40"/>
      <c r="AA153" s="40"/>
      <c r="AB153" s="40"/>
    </row>
    <row r="154" spans="1:28" s="1" customFormat="1" ht="12.75">
      <c r="A154" s="40"/>
      <c r="B154" s="24"/>
      <c r="E154" s="40"/>
      <c r="F154" s="38"/>
      <c r="G154" s="38"/>
      <c r="H154" s="38"/>
      <c r="I154" s="24"/>
      <c r="J154" s="41"/>
      <c r="K154" s="41"/>
      <c r="L154" s="41"/>
      <c r="M154" s="41"/>
      <c r="N154" s="41"/>
      <c r="O154" s="41"/>
      <c r="P154" s="41"/>
      <c r="Q154" s="41"/>
      <c r="R154" s="42"/>
      <c r="W154" s="39"/>
      <c r="X154" s="40"/>
      <c r="Y154" s="40"/>
      <c r="Z154" s="40"/>
      <c r="AA154" s="40"/>
      <c r="AB154" s="40"/>
    </row>
    <row r="155" spans="1:28" s="1" customFormat="1" ht="12.75">
      <c r="A155" s="40"/>
      <c r="B155" s="24"/>
      <c r="E155" s="40"/>
      <c r="F155" s="38"/>
      <c r="G155" s="38"/>
      <c r="H155" s="38"/>
      <c r="I155" s="24"/>
      <c r="J155" s="41"/>
      <c r="K155" s="41"/>
      <c r="L155" s="41"/>
      <c r="M155" s="41"/>
      <c r="N155" s="41"/>
      <c r="O155" s="41"/>
      <c r="P155" s="41"/>
      <c r="Q155" s="41"/>
      <c r="R155" s="42"/>
      <c r="W155" s="39"/>
      <c r="X155" s="40"/>
      <c r="Y155" s="40"/>
      <c r="Z155" s="40"/>
      <c r="AA155" s="40"/>
      <c r="AB155" s="40"/>
    </row>
    <row r="156" spans="1:28" s="1" customFormat="1" ht="12.75">
      <c r="A156" s="40"/>
      <c r="B156" s="24"/>
      <c r="E156" s="40"/>
      <c r="F156" s="38"/>
      <c r="G156" s="38"/>
      <c r="H156" s="38"/>
      <c r="I156" s="24"/>
      <c r="J156" s="41"/>
      <c r="K156" s="41"/>
      <c r="L156" s="41"/>
      <c r="M156" s="41"/>
      <c r="N156" s="41"/>
      <c r="O156" s="41"/>
      <c r="P156" s="41"/>
      <c r="Q156" s="41"/>
      <c r="R156" s="42"/>
      <c r="W156" s="39"/>
      <c r="X156" s="40"/>
      <c r="Y156" s="40"/>
      <c r="Z156" s="40"/>
      <c r="AA156" s="40"/>
      <c r="AB156" s="40"/>
    </row>
    <row r="157" spans="1:28" s="1" customFormat="1" ht="12.75">
      <c r="A157" s="40"/>
      <c r="B157" s="24"/>
      <c r="E157" s="40"/>
      <c r="F157" s="38"/>
      <c r="G157" s="38"/>
      <c r="H157" s="38"/>
      <c r="I157" s="24"/>
      <c r="J157" s="41"/>
      <c r="K157" s="41"/>
      <c r="L157" s="41"/>
      <c r="M157" s="41"/>
      <c r="N157" s="41"/>
      <c r="O157" s="41"/>
      <c r="P157" s="41"/>
      <c r="Q157" s="41"/>
      <c r="R157" s="42"/>
      <c r="W157" s="39"/>
      <c r="X157" s="40"/>
      <c r="Y157" s="40"/>
      <c r="Z157" s="40"/>
      <c r="AA157" s="40"/>
      <c r="AB157" s="40"/>
    </row>
    <row r="158" spans="1:28" s="1" customFormat="1" ht="12.75">
      <c r="A158" s="40"/>
      <c r="B158" s="24"/>
      <c r="E158" s="40"/>
      <c r="F158" s="38"/>
      <c r="G158" s="38"/>
      <c r="H158" s="38"/>
      <c r="I158" s="24"/>
      <c r="J158" s="41"/>
      <c r="K158" s="41"/>
      <c r="L158" s="41"/>
      <c r="M158" s="41"/>
      <c r="N158" s="41"/>
      <c r="O158" s="41"/>
      <c r="P158" s="41"/>
      <c r="Q158" s="41"/>
      <c r="R158" s="42"/>
      <c r="W158" s="39"/>
      <c r="X158" s="40"/>
      <c r="Y158" s="40"/>
      <c r="Z158" s="40"/>
      <c r="AA158" s="40"/>
      <c r="AB158" s="40"/>
    </row>
    <row r="159" spans="1:28" s="1" customFormat="1" ht="12.75">
      <c r="A159" s="40"/>
      <c r="B159" s="24"/>
      <c r="E159" s="40"/>
      <c r="F159" s="38"/>
      <c r="G159" s="38"/>
      <c r="H159" s="38"/>
      <c r="I159" s="24"/>
      <c r="J159" s="41"/>
      <c r="K159" s="41"/>
      <c r="L159" s="41"/>
      <c r="M159" s="41"/>
      <c r="N159" s="41"/>
      <c r="O159" s="41"/>
      <c r="P159" s="41"/>
      <c r="Q159" s="41"/>
      <c r="R159" s="42"/>
      <c r="W159" s="39"/>
      <c r="X159" s="40"/>
      <c r="Y159" s="40"/>
      <c r="Z159" s="40"/>
      <c r="AA159" s="40"/>
      <c r="AB159" s="40"/>
    </row>
    <row r="160" spans="1:28" s="1" customFormat="1" ht="12.75">
      <c r="A160" s="40"/>
      <c r="B160" s="24"/>
      <c r="E160" s="40"/>
      <c r="F160" s="38"/>
      <c r="G160" s="38"/>
      <c r="H160" s="38"/>
      <c r="I160" s="24"/>
      <c r="J160" s="41"/>
      <c r="K160" s="41"/>
      <c r="L160" s="41"/>
      <c r="M160" s="41"/>
      <c r="N160" s="41"/>
      <c r="O160" s="41"/>
      <c r="P160" s="41"/>
      <c r="Q160" s="41"/>
      <c r="R160" s="42"/>
      <c r="W160" s="39"/>
      <c r="X160" s="40"/>
      <c r="Y160" s="40"/>
      <c r="Z160" s="40"/>
      <c r="AA160" s="40"/>
      <c r="AB160" s="40"/>
    </row>
    <row r="161" spans="1:28" s="1" customFormat="1" ht="12.75">
      <c r="A161" s="40"/>
      <c r="B161" s="24"/>
      <c r="E161" s="40"/>
      <c r="F161" s="38"/>
      <c r="G161" s="38"/>
      <c r="H161" s="38"/>
      <c r="I161" s="24"/>
      <c r="J161" s="41"/>
      <c r="K161" s="41"/>
      <c r="L161" s="41"/>
      <c r="M161" s="41"/>
      <c r="N161" s="41"/>
      <c r="O161" s="41"/>
      <c r="P161" s="41"/>
      <c r="Q161" s="41"/>
      <c r="R161" s="42"/>
      <c r="W161" s="39"/>
      <c r="X161" s="40"/>
      <c r="Y161" s="40"/>
      <c r="Z161" s="40"/>
      <c r="AA161" s="40"/>
      <c r="AB161" s="40"/>
    </row>
    <row r="162" spans="1:28" s="1" customFormat="1" ht="12.75">
      <c r="A162" s="40"/>
      <c r="B162" s="24"/>
      <c r="E162" s="40"/>
      <c r="F162" s="38"/>
      <c r="G162" s="38"/>
      <c r="H162" s="38"/>
      <c r="I162" s="24"/>
      <c r="J162" s="41"/>
      <c r="K162" s="41"/>
      <c r="L162" s="41"/>
      <c r="M162" s="41"/>
      <c r="N162" s="41"/>
      <c r="O162" s="41"/>
      <c r="P162" s="41"/>
      <c r="Q162" s="41"/>
      <c r="R162" s="42"/>
      <c r="W162" s="39"/>
      <c r="X162" s="40"/>
      <c r="Y162" s="40"/>
      <c r="Z162" s="40"/>
      <c r="AA162" s="40"/>
      <c r="AB162" s="40"/>
    </row>
    <row r="163" spans="1:28" s="1" customFormat="1" ht="12.75">
      <c r="A163" s="40"/>
      <c r="B163" s="24"/>
      <c r="E163" s="40"/>
      <c r="F163" s="38"/>
      <c r="G163" s="38"/>
      <c r="H163" s="38"/>
      <c r="I163" s="24"/>
      <c r="J163" s="41"/>
      <c r="K163" s="41"/>
      <c r="L163" s="41"/>
      <c r="M163" s="41"/>
      <c r="N163" s="41"/>
      <c r="O163" s="41"/>
      <c r="P163" s="41"/>
      <c r="Q163" s="41"/>
      <c r="R163" s="42"/>
      <c r="W163" s="39"/>
      <c r="X163" s="40"/>
      <c r="Y163" s="40"/>
      <c r="Z163" s="40"/>
      <c r="AA163" s="40"/>
      <c r="AB163" s="40"/>
    </row>
    <row r="164" spans="1:28" s="1" customFormat="1" ht="12.75">
      <c r="A164" s="40"/>
      <c r="B164" s="24"/>
      <c r="E164" s="40"/>
      <c r="F164" s="38"/>
      <c r="G164" s="38"/>
      <c r="H164" s="38"/>
      <c r="I164" s="24"/>
      <c r="J164" s="41"/>
      <c r="K164" s="41"/>
      <c r="L164" s="41"/>
      <c r="M164" s="41"/>
      <c r="N164" s="41"/>
      <c r="O164" s="41"/>
      <c r="P164" s="41"/>
      <c r="Q164" s="41"/>
      <c r="R164" s="42"/>
      <c r="W164" s="39"/>
      <c r="X164" s="40"/>
      <c r="Y164" s="40"/>
      <c r="Z164" s="40"/>
      <c r="AA164" s="40"/>
      <c r="AB164" s="40"/>
    </row>
    <row r="165" spans="1:28" s="1" customFormat="1" ht="12.75">
      <c r="A165" s="40"/>
      <c r="B165" s="24"/>
      <c r="E165" s="40"/>
      <c r="F165" s="38"/>
      <c r="G165" s="38"/>
      <c r="H165" s="38"/>
      <c r="I165" s="24"/>
      <c r="J165" s="41"/>
      <c r="K165" s="41"/>
      <c r="L165" s="41"/>
      <c r="M165" s="41"/>
      <c r="N165" s="41"/>
      <c r="O165" s="41"/>
      <c r="P165" s="41"/>
      <c r="Q165" s="41"/>
      <c r="R165" s="42"/>
      <c r="W165" s="39"/>
      <c r="X165" s="40"/>
      <c r="Y165" s="40"/>
      <c r="Z165" s="40"/>
      <c r="AA165" s="40"/>
      <c r="AB165" s="40"/>
    </row>
    <row r="166" spans="1:28" s="1" customFormat="1" ht="12.75">
      <c r="A166" s="40"/>
      <c r="B166" s="24"/>
      <c r="E166" s="40"/>
      <c r="F166" s="38"/>
      <c r="G166" s="38"/>
      <c r="H166" s="38"/>
      <c r="I166" s="24"/>
      <c r="J166" s="41"/>
      <c r="K166" s="41"/>
      <c r="L166" s="41"/>
      <c r="M166" s="41"/>
      <c r="N166" s="41"/>
      <c r="O166" s="41"/>
      <c r="P166" s="41"/>
      <c r="Q166" s="41"/>
      <c r="R166" s="42"/>
      <c r="W166" s="39"/>
      <c r="X166" s="40"/>
      <c r="Y166" s="40"/>
      <c r="Z166" s="40"/>
      <c r="AA166" s="40"/>
      <c r="AB166" s="40"/>
    </row>
    <row r="167" spans="1:28" s="1" customFormat="1" ht="12.75">
      <c r="A167" s="40"/>
      <c r="B167" s="24"/>
      <c r="E167" s="40"/>
      <c r="F167" s="38"/>
      <c r="G167" s="38"/>
      <c r="H167" s="38"/>
      <c r="I167" s="24"/>
      <c r="J167" s="41"/>
      <c r="K167" s="41"/>
      <c r="L167" s="41"/>
      <c r="M167" s="41"/>
      <c r="N167" s="41"/>
      <c r="O167" s="41"/>
      <c r="P167" s="41"/>
      <c r="Q167" s="41"/>
      <c r="R167" s="42"/>
      <c r="W167" s="39"/>
      <c r="X167" s="40"/>
      <c r="Y167" s="40"/>
      <c r="Z167" s="40"/>
      <c r="AA167" s="40"/>
      <c r="AB167" s="40"/>
    </row>
    <row r="168" spans="1:28" s="1" customFormat="1" ht="12.75">
      <c r="A168" s="40"/>
      <c r="B168" s="24"/>
      <c r="E168" s="40"/>
      <c r="F168" s="38"/>
      <c r="G168" s="38"/>
      <c r="H168" s="38"/>
      <c r="I168" s="24"/>
      <c r="J168" s="41"/>
      <c r="K168" s="41"/>
      <c r="L168" s="41"/>
      <c r="M168" s="41"/>
      <c r="N168" s="41"/>
      <c r="O168" s="41"/>
      <c r="P168" s="41"/>
      <c r="Q168" s="41"/>
      <c r="R168" s="42"/>
      <c r="W168" s="39"/>
      <c r="X168" s="40"/>
      <c r="Y168" s="40"/>
      <c r="Z168" s="40"/>
      <c r="AA168" s="40"/>
      <c r="AB168" s="40"/>
    </row>
    <row r="169" spans="1:28" s="1" customFormat="1" ht="12.75">
      <c r="A169" s="40"/>
      <c r="B169" s="24"/>
      <c r="E169" s="40"/>
      <c r="F169" s="38"/>
      <c r="G169" s="38"/>
      <c r="H169" s="38"/>
      <c r="I169" s="24"/>
      <c r="J169" s="41"/>
      <c r="K169" s="41"/>
      <c r="L169" s="41"/>
      <c r="M169" s="41"/>
      <c r="N169" s="41"/>
      <c r="O169" s="41"/>
      <c r="P169" s="41"/>
      <c r="Q169" s="41"/>
      <c r="R169" s="42"/>
      <c r="W169" s="39"/>
      <c r="X169" s="40"/>
      <c r="Y169" s="40"/>
      <c r="Z169" s="40"/>
      <c r="AA169" s="40"/>
      <c r="AB169" s="40"/>
    </row>
    <row r="170" spans="1:28" s="1" customFormat="1" ht="12.75">
      <c r="A170" s="40"/>
      <c r="B170" s="24"/>
      <c r="E170" s="40"/>
      <c r="F170" s="38"/>
      <c r="G170" s="38"/>
      <c r="H170" s="38"/>
      <c r="I170" s="24"/>
      <c r="J170" s="41"/>
      <c r="K170" s="41"/>
      <c r="L170" s="41"/>
      <c r="M170" s="41"/>
      <c r="N170" s="41"/>
      <c r="O170" s="41"/>
      <c r="P170" s="41"/>
      <c r="Q170" s="41"/>
      <c r="R170" s="42"/>
      <c r="W170" s="39"/>
      <c r="X170" s="40"/>
      <c r="Y170" s="40"/>
      <c r="Z170" s="40"/>
      <c r="AA170" s="40"/>
      <c r="AB170" s="40"/>
    </row>
    <row r="171" spans="1:28" s="1" customFormat="1" ht="12.75">
      <c r="A171" s="40"/>
      <c r="B171" s="24"/>
      <c r="E171" s="40"/>
      <c r="F171" s="38"/>
      <c r="G171" s="38"/>
      <c r="H171" s="38"/>
      <c r="I171" s="24"/>
      <c r="J171" s="41"/>
      <c r="K171" s="41"/>
      <c r="L171" s="41"/>
      <c r="M171" s="41"/>
      <c r="N171" s="41"/>
      <c r="O171" s="41"/>
      <c r="P171" s="41"/>
      <c r="Q171" s="41"/>
      <c r="R171" s="42"/>
      <c r="W171" s="39"/>
      <c r="X171" s="40"/>
      <c r="Y171" s="40"/>
      <c r="Z171" s="40"/>
      <c r="AA171" s="40"/>
      <c r="AB171" s="40"/>
    </row>
    <row r="172" spans="1:28" s="1" customFormat="1" ht="12.75">
      <c r="A172" s="40"/>
      <c r="B172" s="24"/>
      <c r="E172" s="40"/>
      <c r="F172" s="38"/>
      <c r="G172" s="38"/>
      <c r="H172" s="38"/>
      <c r="I172" s="24"/>
      <c r="J172" s="41"/>
      <c r="K172" s="41"/>
      <c r="L172" s="41"/>
      <c r="M172" s="41"/>
      <c r="N172" s="41"/>
      <c r="O172" s="41"/>
      <c r="P172" s="41"/>
      <c r="Q172" s="41"/>
      <c r="R172" s="42"/>
      <c r="W172" s="39"/>
      <c r="X172" s="40"/>
      <c r="Y172" s="40"/>
      <c r="Z172" s="40"/>
      <c r="AA172" s="40"/>
      <c r="AB172" s="40"/>
    </row>
    <row r="173" spans="1:28" s="1" customFormat="1" ht="12.75">
      <c r="A173" s="40"/>
      <c r="B173" s="24"/>
      <c r="E173" s="40"/>
      <c r="F173" s="38"/>
      <c r="G173" s="38"/>
      <c r="H173" s="38"/>
      <c r="I173" s="24"/>
      <c r="J173" s="41"/>
      <c r="K173" s="41"/>
      <c r="L173" s="41"/>
      <c r="M173" s="41"/>
      <c r="N173" s="41"/>
      <c r="O173" s="41"/>
      <c r="P173" s="41"/>
      <c r="Q173" s="41"/>
      <c r="R173" s="42"/>
      <c r="W173" s="39"/>
      <c r="X173" s="40"/>
      <c r="Y173" s="40"/>
      <c r="Z173" s="40"/>
      <c r="AA173" s="40"/>
      <c r="AB173" s="40"/>
    </row>
    <row r="174" spans="1:28" s="1" customFormat="1" ht="12.75">
      <c r="A174" s="40"/>
      <c r="B174" s="24"/>
      <c r="E174" s="40"/>
      <c r="F174" s="38"/>
      <c r="G174" s="38"/>
      <c r="H174" s="38"/>
      <c r="I174" s="24"/>
      <c r="J174" s="41"/>
      <c r="K174" s="41"/>
      <c r="L174" s="41"/>
      <c r="M174" s="41"/>
      <c r="N174" s="41"/>
      <c r="O174" s="41"/>
      <c r="P174" s="41"/>
      <c r="Q174" s="41"/>
      <c r="R174" s="42"/>
      <c r="W174" s="39"/>
      <c r="X174" s="40"/>
      <c r="Y174" s="40"/>
      <c r="Z174" s="40"/>
      <c r="AA174" s="40"/>
      <c r="AB174" s="40"/>
    </row>
    <row r="175" spans="1:28" s="1" customFormat="1" ht="12.75">
      <c r="A175" s="40"/>
      <c r="B175" s="24"/>
      <c r="E175" s="40"/>
      <c r="F175" s="38"/>
      <c r="G175" s="38"/>
      <c r="H175" s="38"/>
      <c r="I175" s="24"/>
      <c r="J175" s="41"/>
      <c r="K175" s="41"/>
      <c r="L175" s="41"/>
      <c r="M175" s="41"/>
      <c r="N175" s="41"/>
      <c r="O175" s="41"/>
      <c r="P175" s="41"/>
      <c r="Q175" s="41"/>
      <c r="R175" s="42"/>
      <c r="W175" s="39"/>
      <c r="X175" s="40"/>
      <c r="Y175" s="40"/>
      <c r="Z175" s="40"/>
      <c r="AA175" s="40"/>
      <c r="AB175" s="40"/>
    </row>
    <row r="176" spans="1:28" s="1" customFormat="1" ht="12.75">
      <c r="A176" s="40"/>
      <c r="B176" s="24"/>
      <c r="E176" s="40"/>
      <c r="F176" s="38"/>
      <c r="G176" s="38"/>
      <c r="H176" s="38"/>
      <c r="I176" s="24"/>
      <c r="J176" s="41"/>
      <c r="K176" s="41"/>
      <c r="L176" s="41"/>
      <c r="M176" s="41"/>
      <c r="N176" s="41"/>
      <c r="O176" s="41"/>
      <c r="P176" s="41"/>
      <c r="Q176" s="41"/>
      <c r="R176" s="42"/>
      <c r="W176" s="39"/>
      <c r="X176" s="40"/>
      <c r="Y176" s="40"/>
      <c r="Z176" s="40"/>
      <c r="AA176" s="40"/>
      <c r="AB176" s="40"/>
    </row>
    <row r="177" spans="1:28" s="1" customFormat="1" ht="12.75">
      <c r="A177" s="40"/>
      <c r="B177" s="24"/>
      <c r="E177" s="40"/>
      <c r="F177" s="38"/>
      <c r="G177" s="38"/>
      <c r="H177" s="38"/>
      <c r="I177" s="24"/>
      <c r="J177" s="41"/>
      <c r="K177" s="41"/>
      <c r="L177" s="41"/>
      <c r="M177" s="41"/>
      <c r="N177" s="41"/>
      <c r="O177" s="41"/>
      <c r="P177" s="41"/>
      <c r="Q177" s="41"/>
      <c r="R177" s="42"/>
      <c r="W177" s="39"/>
      <c r="X177" s="40"/>
      <c r="Y177" s="40"/>
      <c r="Z177" s="40"/>
      <c r="AA177" s="40"/>
      <c r="AB177" s="40"/>
    </row>
    <row r="178" spans="1:28" s="1" customFormat="1" ht="12.75">
      <c r="A178" s="40"/>
      <c r="B178" s="24"/>
      <c r="E178" s="40"/>
      <c r="F178" s="38"/>
      <c r="G178" s="38"/>
      <c r="H178" s="38"/>
      <c r="I178" s="24"/>
      <c r="J178" s="41"/>
      <c r="K178" s="41"/>
      <c r="L178" s="41"/>
      <c r="M178" s="41"/>
      <c r="N178" s="41"/>
      <c r="O178" s="41"/>
      <c r="P178" s="41"/>
      <c r="Q178" s="41"/>
      <c r="R178" s="42"/>
      <c r="W178" s="39"/>
      <c r="X178" s="40"/>
      <c r="Y178" s="40"/>
      <c r="Z178" s="40"/>
      <c r="AA178" s="40"/>
      <c r="AB178" s="40"/>
    </row>
    <row r="179" spans="1:28" s="1" customFormat="1" ht="12.75">
      <c r="A179" s="40"/>
      <c r="B179" s="24"/>
      <c r="E179" s="40"/>
      <c r="F179" s="38"/>
      <c r="G179" s="38"/>
      <c r="H179" s="38"/>
      <c r="I179" s="24"/>
      <c r="J179" s="41"/>
      <c r="K179" s="41"/>
      <c r="L179" s="41"/>
      <c r="M179" s="41"/>
      <c r="N179" s="41"/>
      <c r="O179" s="41"/>
      <c r="P179" s="41"/>
      <c r="Q179" s="41"/>
      <c r="R179" s="42"/>
      <c r="W179" s="39"/>
      <c r="X179" s="40"/>
      <c r="Y179" s="40"/>
      <c r="Z179" s="40"/>
      <c r="AA179" s="40"/>
      <c r="AB179" s="40"/>
    </row>
    <row r="180" spans="1:28" s="1" customFormat="1" ht="12.75">
      <c r="A180" s="40"/>
      <c r="B180" s="24"/>
      <c r="E180" s="40"/>
      <c r="F180" s="38"/>
      <c r="G180" s="38"/>
      <c r="H180" s="38"/>
      <c r="I180" s="24"/>
      <c r="J180" s="41"/>
      <c r="K180" s="41"/>
      <c r="L180" s="41"/>
      <c r="M180" s="41"/>
      <c r="N180" s="41"/>
      <c r="O180" s="41"/>
      <c r="P180" s="41"/>
      <c r="Q180" s="41"/>
      <c r="R180" s="42"/>
      <c r="W180" s="39"/>
      <c r="X180" s="40"/>
      <c r="Y180" s="40"/>
      <c r="Z180" s="40"/>
      <c r="AA180" s="40"/>
      <c r="AB180" s="40"/>
    </row>
    <row r="181" spans="1:28" s="1" customFormat="1" ht="12.75">
      <c r="A181" s="40"/>
      <c r="B181" s="24"/>
      <c r="E181" s="40"/>
      <c r="F181" s="38"/>
      <c r="G181" s="38"/>
      <c r="H181" s="38"/>
      <c r="I181" s="24"/>
      <c r="J181" s="41"/>
      <c r="K181" s="41"/>
      <c r="L181" s="41"/>
      <c r="M181" s="41"/>
      <c r="N181" s="41"/>
      <c r="O181" s="41"/>
      <c r="P181" s="41"/>
      <c r="Q181" s="41"/>
      <c r="R181" s="42"/>
      <c r="W181" s="39"/>
      <c r="X181" s="40"/>
      <c r="Y181" s="40"/>
      <c r="Z181" s="40"/>
      <c r="AA181" s="40"/>
      <c r="AB181" s="40"/>
    </row>
    <row r="182" spans="1:28" s="1" customFormat="1" ht="12.75">
      <c r="A182" s="40"/>
      <c r="B182" s="24"/>
      <c r="E182" s="40"/>
      <c r="F182" s="38"/>
      <c r="G182" s="38"/>
      <c r="H182" s="38"/>
      <c r="I182" s="24"/>
      <c r="J182" s="41"/>
      <c r="K182" s="41"/>
      <c r="L182" s="41"/>
      <c r="M182" s="41"/>
      <c r="N182" s="41"/>
      <c r="O182" s="41"/>
      <c r="P182" s="41"/>
      <c r="Q182" s="41"/>
      <c r="R182" s="42"/>
      <c r="W182" s="39"/>
      <c r="X182" s="40"/>
      <c r="Y182" s="40"/>
      <c r="Z182" s="40"/>
      <c r="AA182" s="40"/>
      <c r="AB182" s="40"/>
    </row>
    <row r="183" spans="1:28" s="1" customFormat="1" ht="12.75">
      <c r="A183" s="40"/>
      <c r="B183" s="24"/>
      <c r="E183" s="40"/>
      <c r="F183" s="38"/>
      <c r="G183" s="38"/>
      <c r="H183" s="38"/>
      <c r="I183" s="24"/>
      <c r="J183" s="41"/>
      <c r="K183" s="41"/>
      <c r="L183" s="41"/>
      <c r="M183" s="41"/>
      <c r="N183" s="41"/>
      <c r="O183" s="41"/>
      <c r="P183" s="41"/>
      <c r="Q183" s="41"/>
      <c r="R183" s="42"/>
      <c r="W183" s="39"/>
      <c r="X183" s="40"/>
      <c r="Y183" s="40"/>
      <c r="Z183" s="40"/>
      <c r="AA183" s="40"/>
      <c r="AB183" s="40"/>
    </row>
    <row r="184" spans="1:28" s="1" customFormat="1" ht="12.75">
      <c r="A184" s="40"/>
      <c r="B184" s="24"/>
      <c r="E184" s="40"/>
      <c r="F184" s="38"/>
      <c r="G184" s="38"/>
      <c r="H184" s="38"/>
      <c r="I184" s="24"/>
      <c r="J184" s="41"/>
      <c r="K184" s="41"/>
      <c r="L184" s="41"/>
      <c r="M184" s="41"/>
      <c r="N184" s="41"/>
      <c r="O184" s="41"/>
      <c r="P184" s="41"/>
      <c r="Q184" s="41"/>
      <c r="R184" s="42"/>
      <c r="W184" s="39"/>
      <c r="X184" s="40"/>
      <c r="Y184" s="40"/>
      <c r="Z184" s="40"/>
      <c r="AA184" s="40"/>
      <c r="AB184" s="40"/>
    </row>
    <row r="185" spans="1:28" s="1" customFormat="1" ht="12.75">
      <c r="A185" s="40"/>
      <c r="B185" s="24"/>
      <c r="E185" s="40"/>
      <c r="F185" s="38"/>
      <c r="G185" s="38"/>
      <c r="H185" s="38"/>
      <c r="I185" s="24"/>
      <c r="J185" s="41"/>
      <c r="K185" s="41"/>
      <c r="L185" s="41"/>
      <c r="M185" s="41"/>
      <c r="N185" s="41"/>
      <c r="O185" s="41"/>
      <c r="P185" s="41"/>
      <c r="Q185" s="41"/>
      <c r="R185" s="42"/>
      <c r="W185" s="39"/>
      <c r="X185" s="40"/>
      <c r="Y185" s="40"/>
      <c r="Z185" s="40"/>
      <c r="AA185" s="40"/>
      <c r="AB185" s="40"/>
    </row>
    <row r="186" spans="1:28" s="1" customFormat="1" ht="12.75">
      <c r="A186" s="40"/>
      <c r="B186" s="24"/>
      <c r="E186" s="40"/>
      <c r="F186" s="38"/>
      <c r="G186" s="38"/>
      <c r="H186" s="38"/>
      <c r="I186" s="24"/>
      <c r="J186" s="41"/>
      <c r="K186" s="41"/>
      <c r="L186" s="41"/>
      <c r="M186" s="41"/>
      <c r="N186" s="41"/>
      <c r="O186" s="41"/>
      <c r="P186" s="41"/>
      <c r="Q186" s="41"/>
      <c r="R186" s="42"/>
      <c r="W186" s="39"/>
      <c r="X186" s="40"/>
      <c r="Y186" s="40"/>
      <c r="Z186" s="40"/>
      <c r="AA186" s="40"/>
      <c r="AB186" s="40"/>
    </row>
    <row r="187" spans="1:28" s="1" customFormat="1" ht="12.75">
      <c r="A187" s="40"/>
      <c r="B187" s="24"/>
      <c r="E187" s="40"/>
      <c r="F187" s="38"/>
      <c r="G187" s="38"/>
      <c r="H187" s="38"/>
      <c r="I187" s="24"/>
      <c r="J187" s="41"/>
      <c r="K187" s="41"/>
      <c r="L187" s="41"/>
      <c r="M187" s="41"/>
      <c r="N187" s="41"/>
      <c r="O187" s="41"/>
      <c r="P187" s="41"/>
      <c r="Q187" s="41"/>
      <c r="R187" s="42"/>
      <c r="W187" s="39"/>
      <c r="X187" s="40"/>
      <c r="Y187" s="40"/>
      <c r="Z187" s="40"/>
      <c r="AA187" s="40"/>
      <c r="AB187" s="40"/>
    </row>
    <row r="188" spans="1:28" s="1" customFormat="1" ht="12.75">
      <c r="A188" s="40"/>
      <c r="B188" s="24"/>
      <c r="E188" s="40"/>
      <c r="F188" s="38"/>
      <c r="G188" s="38"/>
      <c r="H188" s="38"/>
      <c r="I188" s="24"/>
      <c r="J188" s="41"/>
      <c r="K188" s="41"/>
      <c r="L188" s="41"/>
      <c r="M188" s="41"/>
      <c r="N188" s="41"/>
      <c r="O188" s="41"/>
      <c r="P188" s="41"/>
      <c r="Q188" s="41"/>
      <c r="R188" s="42"/>
      <c r="W188" s="39"/>
      <c r="X188" s="40"/>
      <c r="Y188" s="40"/>
      <c r="Z188" s="40"/>
      <c r="AA188" s="40"/>
      <c r="AB188" s="40"/>
    </row>
    <row r="189" spans="1:28" s="1" customFormat="1" ht="12.75">
      <c r="A189" s="40"/>
      <c r="B189" s="24"/>
      <c r="E189" s="40"/>
      <c r="F189" s="38"/>
      <c r="G189" s="38"/>
      <c r="H189" s="38"/>
      <c r="I189" s="24"/>
      <c r="J189" s="41"/>
      <c r="K189" s="41"/>
      <c r="L189" s="41"/>
      <c r="M189" s="41"/>
      <c r="N189" s="41"/>
      <c r="O189" s="41"/>
      <c r="P189" s="41"/>
      <c r="Q189" s="41"/>
      <c r="R189" s="42"/>
      <c r="W189" s="39"/>
      <c r="X189" s="40"/>
      <c r="Y189" s="40"/>
      <c r="Z189" s="40"/>
      <c r="AA189" s="40"/>
      <c r="AB189" s="40"/>
    </row>
    <row r="190" spans="1:28" s="1" customFormat="1" ht="12.75">
      <c r="A190" s="40"/>
      <c r="B190" s="24"/>
      <c r="E190" s="40"/>
      <c r="F190" s="38"/>
      <c r="G190" s="38"/>
      <c r="H190" s="38"/>
      <c r="I190" s="24"/>
      <c r="J190" s="41"/>
      <c r="K190" s="41"/>
      <c r="L190" s="41"/>
      <c r="M190" s="41"/>
      <c r="N190" s="41"/>
      <c r="O190" s="41"/>
      <c r="P190" s="41"/>
      <c r="Q190" s="41"/>
      <c r="R190" s="42"/>
      <c r="W190" s="39"/>
      <c r="X190" s="40"/>
      <c r="Y190" s="40"/>
      <c r="Z190" s="40"/>
      <c r="AA190" s="40"/>
      <c r="AB190" s="40"/>
    </row>
    <row r="191" spans="1:28" s="1" customFormat="1" ht="12.75">
      <c r="A191" s="40"/>
      <c r="B191" s="24"/>
      <c r="E191" s="40"/>
      <c r="F191" s="38"/>
      <c r="G191" s="38"/>
      <c r="H191" s="38"/>
      <c r="I191" s="24"/>
      <c r="J191" s="41"/>
      <c r="K191" s="41"/>
      <c r="L191" s="41"/>
      <c r="M191" s="41"/>
      <c r="N191" s="41"/>
      <c r="O191" s="41"/>
      <c r="P191" s="41"/>
      <c r="Q191" s="41"/>
      <c r="R191" s="42"/>
      <c r="W191" s="39"/>
      <c r="X191" s="40"/>
      <c r="Y191" s="40"/>
      <c r="Z191" s="40"/>
      <c r="AA191" s="40"/>
      <c r="AB191" s="40"/>
    </row>
    <row r="192" spans="1:28" s="1" customFormat="1" ht="12.75">
      <c r="A192" s="40"/>
      <c r="B192" s="24"/>
      <c r="E192" s="40"/>
      <c r="F192" s="38"/>
      <c r="G192" s="38"/>
      <c r="H192" s="38"/>
      <c r="I192" s="24"/>
      <c r="J192" s="41"/>
      <c r="K192" s="41"/>
      <c r="L192" s="41"/>
      <c r="M192" s="41"/>
      <c r="N192" s="41"/>
      <c r="O192" s="41"/>
      <c r="P192" s="41"/>
      <c r="Q192" s="41"/>
      <c r="R192" s="42"/>
      <c r="W192" s="39"/>
      <c r="X192" s="40"/>
      <c r="Y192" s="40"/>
      <c r="Z192" s="40"/>
      <c r="AA192" s="40"/>
      <c r="AB192" s="40"/>
    </row>
    <row r="193" spans="1:28" s="1" customFormat="1" ht="12.75">
      <c r="A193" s="40"/>
      <c r="B193" s="24"/>
      <c r="E193" s="40"/>
      <c r="F193" s="38"/>
      <c r="G193" s="38"/>
      <c r="H193" s="38"/>
      <c r="I193" s="24"/>
      <c r="J193" s="41"/>
      <c r="K193" s="41"/>
      <c r="L193" s="41"/>
      <c r="M193" s="41"/>
      <c r="N193" s="41"/>
      <c r="O193" s="41"/>
      <c r="P193" s="41"/>
      <c r="Q193" s="41"/>
      <c r="R193" s="42"/>
      <c r="W193" s="39"/>
      <c r="X193" s="40"/>
      <c r="Y193" s="40"/>
      <c r="Z193" s="40"/>
      <c r="AA193" s="40"/>
      <c r="AB193" s="40"/>
    </row>
    <row r="194" spans="1:28" s="1" customFormat="1" ht="12.75">
      <c r="A194" s="40"/>
      <c r="B194" s="24"/>
      <c r="E194" s="40"/>
      <c r="F194" s="38"/>
      <c r="G194" s="38"/>
      <c r="H194" s="38"/>
      <c r="I194" s="24"/>
      <c r="J194" s="41"/>
      <c r="K194" s="41"/>
      <c r="L194" s="41"/>
      <c r="M194" s="41"/>
      <c r="N194" s="41"/>
      <c r="O194" s="41"/>
      <c r="P194" s="41"/>
      <c r="Q194" s="41"/>
      <c r="R194" s="42"/>
      <c r="W194" s="39"/>
      <c r="X194" s="40"/>
      <c r="Y194" s="40"/>
      <c r="Z194" s="40"/>
      <c r="AA194" s="40"/>
      <c r="AB194" s="40"/>
    </row>
    <row r="195" spans="1:28" s="1" customFormat="1" ht="12.75">
      <c r="A195" s="40"/>
      <c r="B195" s="24"/>
      <c r="E195" s="40"/>
      <c r="F195" s="38"/>
      <c r="G195" s="38"/>
      <c r="H195" s="38"/>
      <c r="I195" s="24"/>
      <c r="J195" s="41"/>
      <c r="K195" s="41"/>
      <c r="L195" s="41"/>
      <c r="M195" s="41"/>
      <c r="N195" s="41"/>
      <c r="O195" s="41"/>
      <c r="P195" s="41"/>
      <c r="Q195" s="41"/>
      <c r="R195" s="42"/>
      <c r="W195" s="39"/>
      <c r="X195" s="40"/>
      <c r="Y195" s="40"/>
      <c r="Z195" s="40"/>
      <c r="AA195" s="40"/>
      <c r="AB195" s="40"/>
    </row>
    <row r="196" spans="1:28" s="1" customFormat="1" ht="12.75">
      <c r="A196" s="40"/>
      <c r="B196" s="24"/>
      <c r="E196" s="40"/>
      <c r="F196" s="38"/>
      <c r="G196" s="38"/>
      <c r="H196" s="38"/>
      <c r="I196" s="24"/>
      <c r="J196" s="41"/>
      <c r="K196" s="41"/>
      <c r="L196" s="41"/>
      <c r="M196" s="41"/>
      <c r="N196" s="41"/>
      <c r="O196" s="41"/>
      <c r="P196" s="41"/>
      <c r="Q196" s="41"/>
      <c r="R196" s="42"/>
      <c r="W196" s="39"/>
      <c r="X196" s="40"/>
      <c r="Y196" s="40"/>
      <c r="Z196" s="40"/>
      <c r="AA196" s="40"/>
      <c r="AB196" s="40"/>
    </row>
    <row r="197" spans="1:28" s="1" customFormat="1" ht="12.75">
      <c r="A197" s="40"/>
      <c r="B197" s="24"/>
      <c r="E197" s="40"/>
      <c r="F197" s="38"/>
      <c r="G197" s="38"/>
      <c r="H197" s="38"/>
      <c r="I197" s="24"/>
      <c r="J197" s="41"/>
      <c r="K197" s="41"/>
      <c r="L197" s="41"/>
      <c r="M197" s="41"/>
      <c r="N197" s="41"/>
      <c r="O197" s="41"/>
      <c r="P197" s="41"/>
      <c r="Q197" s="41"/>
      <c r="R197" s="42"/>
      <c r="W197" s="39"/>
      <c r="X197" s="40"/>
      <c r="Y197" s="40"/>
      <c r="Z197" s="40"/>
      <c r="AA197" s="40"/>
      <c r="AB197" s="40"/>
    </row>
    <row r="198" spans="1:28" s="1" customFormat="1" ht="12.75">
      <c r="A198" s="40"/>
      <c r="B198" s="24"/>
      <c r="E198" s="40"/>
      <c r="F198" s="38"/>
      <c r="G198" s="38"/>
      <c r="H198" s="38"/>
      <c r="I198" s="24"/>
      <c r="J198" s="41"/>
      <c r="K198" s="41"/>
      <c r="L198" s="41"/>
      <c r="M198" s="41"/>
      <c r="N198" s="41"/>
      <c r="O198" s="41"/>
      <c r="P198" s="41"/>
      <c r="Q198" s="41"/>
      <c r="R198" s="42"/>
      <c r="W198" s="39"/>
      <c r="X198" s="40"/>
      <c r="Y198" s="40"/>
      <c r="Z198" s="40"/>
      <c r="AA198" s="40"/>
      <c r="AB198" s="40"/>
    </row>
    <row r="199" spans="1:28" s="1" customFormat="1" ht="12.75">
      <c r="A199" s="40"/>
      <c r="B199" s="24"/>
      <c r="E199" s="40"/>
      <c r="F199" s="38"/>
      <c r="G199" s="38"/>
      <c r="H199" s="38"/>
      <c r="I199" s="24"/>
      <c r="J199" s="41"/>
      <c r="K199" s="41"/>
      <c r="L199" s="41"/>
      <c r="M199" s="41"/>
      <c r="N199" s="41"/>
      <c r="O199" s="41"/>
      <c r="P199" s="41"/>
      <c r="Q199" s="41"/>
      <c r="R199" s="42"/>
      <c r="W199" s="39"/>
      <c r="X199" s="40"/>
      <c r="Y199" s="40"/>
      <c r="Z199" s="40"/>
      <c r="AA199" s="40"/>
      <c r="AB199" s="40"/>
    </row>
    <row r="200" spans="1:28" s="1" customFormat="1" ht="12.75">
      <c r="A200" s="40"/>
      <c r="B200" s="24"/>
      <c r="E200" s="40"/>
      <c r="F200" s="38"/>
      <c r="G200" s="38"/>
      <c r="H200" s="38"/>
      <c r="I200" s="24"/>
      <c r="J200" s="41"/>
      <c r="K200" s="41"/>
      <c r="L200" s="41"/>
      <c r="M200" s="41"/>
      <c r="N200" s="41"/>
      <c r="O200" s="41"/>
      <c r="P200" s="41"/>
      <c r="Q200" s="41"/>
      <c r="R200" s="42"/>
      <c r="W200" s="39"/>
      <c r="X200" s="40"/>
      <c r="Y200" s="40"/>
      <c r="Z200" s="40"/>
      <c r="AA200" s="40"/>
      <c r="AB200" s="40"/>
    </row>
    <row r="201" spans="1:28" s="1" customFormat="1" ht="12.75">
      <c r="A201" s="40"/>
      <c r="B201" s="24"/>
      <c r="E201" s="40"/>
      <c r="F201" s="38"/>
      <c r="G201" s="38"/>
      <c r="H201" s="38"/>
      <c r="I201" s="24"/>
      <c r="J201" s="41"/>
      <c r="K201" s="41"/>
      <c r="L201" s="41"/>
      <c r="M201" s="41"/>
      <c r="N201" s="41"/>
      <c r="O201" s="41"/>
      <c r="P201" s="41"/>
      <c r="Q201" s="41"/>
      <c r="R201" s="42"/>
      <c r="W201" s="39"/>
      <c r="X201" s="40"/>
      <c r="Y201" s="40"/>
      <c r="Z201" s="40"/>
      <c r="AA201" s="40"/>
      <c r="AB201" s="40"/>
    </row>
    <row r="202" spans="1:28" s="1" customFormat="1" ht="12.75">
      <c r="A202" s="40"/>
      <c r="B202" s="24"/>
      <c r="E202" s="40"/>
      <c r="F202" s="38"/>
      <c r="G202" s="38"/>
      <c r="H202" s="38"/>
      <c r="I202" s="24"/>
      <c r="J202" s="41"/>
      <c r="K202" s="41"/>
      <c r="L202" s="41"/>
      <c r="M202" s="41"/>
      <c r="N202" s="41"/>
      <c r="O202" s="41"/>
      <c r="P202" s="41"/>
      <c r="Q202" s="41"/>
      <c r="R202" s="42"/>
      <c r="W202" s="39"/>
      <c r="X202" s="40"/>
      <c r="Y202" s="40"/>
      <c r="Z202" s="40"/>
      <c r="AA202" s="40"/>
      <c r="AB202" s="40"/>
    </row>
    <row r="203" spans="1:28" s="1" customFormat="1" ht="12.75">
      <c r="A203" s="40"/>
      <c r="B203" s="24"/>
      <c r="E203" s="40"/>
      <c r="F203" s="38"/>
      <c r="G203" s="38"/>
      <c r="H203" s="38"/>
      <c r="I203" s="24"/>
      <c r="J203" s="41"/>
      <c r="K203" s="41"/>
      <c r="L203" s="41"/>
      <c r="M203" s="41"/>
      <c r="N203" s="41"/>
      <c r="O203" s="41"/>
      <c r="P203" s="41"/>
      <c r="Q203" s="41"/>
      <c r="R203" s="42"/>
      <c r="W203" s="39"/>
      <c r="X203" s="40"/>
      <c r="Y203" s="40"/>
      <c r="Z203" s="40"/>
      <c r="AA203" s="40"/>
      <c r="AB203" s="40"/>
    </row>
    <row r="204" spans="1:28" s="1" customFormat="1" ht="12.75">
      <c r="A204" s="40"/>
      <c r="B204" s="24"/>
      <c r="E204" s="40"/>
      <c r="F204" s="38"/>
      <c r="G204" s="38"/>
      <c r="H204" s="38"/>
      <c r="I204" s="24"/>
      <c r="J204" s="41"/>
      <c r="K204" s="41"/>
      <c r="L204" s="41"/>
      <c r="M204" s="41"/>
      <c r="N204" s="41"/>
      <c r="O204" s="41"/>
      <c r="P204" s="41"/>
      <c r="Q204" s="41"/>
      <c r="R204" s="42"/>
      <c r="W204" s="39"/>
      <c r="X204" s="40"/>
      <c r="Y204" s="40"/>
      <c r="Z204" s="40"/>
      <c r="AA204" s="40"/>
      <c r="AB204" s="40"/>
    </row>
    <row r="205" spans="1:28" s="1" customFormat="1" ht="12.75">
      <c r="A205" s="40"/>
      <c r="B205" s="24"/>
      <c r="E205" s="40"/>
      <c r="F205" s="38"/>
      <c r="G205" s="38"/>
      <c r="H205" s="38"/>
      <c r="I205" s="24"/>
      <c r="J205" s="41"/>
      <c r="K205" s="41"/>
      <c r="L205" s="41"/>
      <c r="M205" s="41"/>
      <c r="N205" s="41"/>
      <c r="O205" s="41"/>
      <c r="P205" s="41"/>
      <c r="Q205" s="41"/>
      <c r="R205" s="42"/>
      <c r="W205" s="39"/>
      <c r="X205" s="40"/>
      <c r="Y205" s="40"/>
      <c r="Z205" s="40"/>
      <c r="AA205" s="40"/>
      <c r="AB205" s="40"/>
    </row>
    <row r="206" spans="1:28" s="1" customFormat="1" ht="12.75">
      <c r="A206" s="40"/>
      <c r="B206" s="24"/>
      <c r="E206" s="40"/>
      <c r="F206" s="38"/>
      <c r="G206" s="38"/>
      <c r="H206" s="38"/>
      <c r="I206" s="24"/>
      <c r="J206" s="41"/>
      <c r="K206" s="41"/>
      <c r="L206" s="41"/>
      <c r="M206" s="41"/>
      <c r="N206" s="41"/>
      <c r="O206" s="41"/>
      <c r="P206" s="41"/>
      <c r="Q206" s="41"/>
      <c r="R206" s="42"/>
      <c r="W206" s="39"/>
      <c r="X206" s="40"/>
      <c r="Y206" s="40"/>
      <c r="Z206" s="40"/>
      <c r="AA206" s="40"/>
      <c r="AB206" s="40"/>
    </row>
    <row r="207" spans="1:28" s="1" customFormat="1" ht="12.75">
      <c r="A207" s="40"/>
      <c r="B207" s="24"/>
      <c r="E207" s="40"/>
      <c r="F207" s="38"/>
      <c r="G207" s="38"/>
      <c r="H207" s="38"/>
      <c r="I207" s="24"/>
      <c r="J207" s="41"/>
      <c r="K207" s="41"/>
      <c r="L207" s="41"/>
      <c r="M207" s="41"/>
      <c r="N207" s="41"/>
      <c r="O207" s="41"/>
      <c r="P207" s="41"/>
      <c r="Q207" s="41"/>
      <c r="R207" s="42"/>
      <c r="W207" s="39"/>
      <c r="X207" s="40"/>
      <c r="Y207" s="40"/>
      <c r="Z207" s="40"/>
      <c r="AA207" s="40"/>
      <c r="AB207" s="40"/>
    </row>
    <row r="208" spans="1:28" s="1" customFormat="1" ht="12.75">
      <c r="A208" s="40"/>
      <c r="B208" s="24"/>
      <c r="E208" s="40"/>
      <c r="F208" s="38"/>
      <c r="G208" s="38"/>
      <c r="H208" s="38"/>
      <c r="I208" s="24"/>
      <c r="J208" s="41"/>
      <c r="K208" s="41"/>
      <c r="L208" s="41"/>
      <c r="M208" s="41"/>
      <c r="N208" s="41"/>
      <c r="O208" s="41"/>
      <c r="P208" s="41"/>
      <c r="Q208" s="41"/>
      <c r="R208" s="42"/>
      <c r="W208" s="39"/>
      <c r="X208" s="40"/>
      <c r="Y208" s="40"/>
      <c r="Z208" s="40"/>
      <c r="AA208" s="40"/>
      <c r="AB208" s="40"/>
    </row>
    <row r="209" spans="1:28" s="1" customFormat="1" ht="12.75">
      <c r="A209" s="40"/>
      <c r="B209" s="24"/>
      <c r="E209" s="40"/>
      <c r="F209" s="38"/>
      <c r="G209" s="38"/>
      <c r="H209" s="38"/>
      <c r="I209" s="24"/>
      <c r="J209" s="41"/>
      <c r="K209" s="41"/>
      <c r="L209" s="41"/>
      <c r="M209" s="41"/>
      <c r="N209" s="41"/>
      <c r="O209" s="41"/>
      <c r="P209" s="41"/>
      <c r="Q209" s="41"/>
      <c r="R209" s="42"/>
      <c r="W209" s="39"/>
      <c r="X209" s="40"/>
      <c r="Y209" s="40"/>
      <c r="Z209" s="40"/>
      <c r="AA209" s="40"/>
      <c r="AB209" s="40"/>
    </row>
    <row r="210" spans="1:28" s="1" customFormat="1" ht="12.75">
      <c r="A210" s="40"/>
      <c r="B210" s="24"/>
      <c r="E210" s="40"/>
      <c r="F210" s="38"/>
      <c r="G210" s="38"/>
      <c r="H210" s="38"/>
      <c r="I210" s="24"/>
      <c r="J210" s="41"/>
      <c r="K210" s="41"/>
      <c r="L210" s="41"/>
      <c r="M210" s="41"/>
      <c r="N210" s="41"/>
      <c r="O210" s="41"/>
      <c r="P210" s="41"/>
      <c r="Q210" s="41"/>
      <c r="R210" s="42"/>
      <c r="W210" s="39"/>
      <c r="X210" s="40"/>
      <c r="Y210" s="40"/>
      <c r="Z210" s="40"/>
      <c r="AA210" s="40"/>
      <c r="AB210" s="40"/>
    </row>
    <row r="211" spans="1:28" s="1" customFormat="1" ht="12.75">
      <c r="A211" s="40"/>
      <c r="B211" s="24"/>
      <c r="E211" s="40"/>
      <c r="F211" s="38"/>
      <c r="G211" s="38"/>
      <c r="H211" s="38"/>
      <c r="I211" s="24"/>
      <c r="J211" s="41"/>
      <c r="K211" s="41"/>
      <c r="L211" s="41"/>
      <c r="M211" s="41"/>
      <c r="N211" s="41"/>
      <c r="O211" s="41"/>
      <c r="P211" s="41"/>
      <c r="Q211" s="41"/>
      <c r="R211" s="42"/>
      <c r="W211" s="39"/>
      <c r="X211" s="40"/>
      <c r="Y211" s="40"/>
      <c r="Z211" s="40"/>
      <c r="AA211" s="40"/>
      <c r="AB211" s="40"/>
    </row>
    <row r="212" spans="1:28" s="1" customFormat="1" ht="12.75">
      <c r="A212" s="40"/>
      <c r="B212" s="24"/>
      <c r="E212" s="40"/>
      <c r="F212" s="38"/>
      <c r="G212" s="38"/>
      <c r="H212" s="38"/>
      <c r="I212" s="24"/>
      <c r="J212" s="41"/>
      <c r="K212" s="41"/>
      <c r="L212" s="41"/>
      <c r="M212" s="41"/>
      <c r="N212" s="41"/>
      <c r="O212" s="41"/>
      <c r="P212" s="41"/>
      <c r="Q212" s="41"/>
      <c r="R212" s="42"/>
      <c r="W212" s="39"/>
      <c r="X212" s="40"/>
      <c r="Y212" s="40"/>
      <c r="Z212" s="40"/>
      <c r="AA212" s="40"/>
      <c r="AB212" s="40"/>
    </row>
    <row r="213" spans="1:28" s="1" customFormat="1" ht="12.75">
      <c r="A213" s="40"/>
      <c r="B213" s="24"/>
      <c r="E213" s="40"/>
      <c r="F213" s="38"/>
      <c r="G213" s="38"/>
      <c r="H213" s="38"/>
      <c r="I213" s="24"/>
      <c r="J213" s="41"/>
      <c r="K213" s="41"/>
      <c r="L213" s="41"/>
      <c r="M213" s="41"/>
      <c r="N213" s="41"/>
      <c r="O213" s="41"/>
      <c r="P213" s="41"/>
      <c r="Q213" s="41"/>
      <c r="R213" s="42"/>
      <c r="W213" s="39"/>
      <c r="X213" s="40"/>
      <c r="Y213" s="40"/>
      <c r="Z213" s="40"/>
      <c r="AA213" s="40"/>
      <c r="AB213" s="40"/>
    </row>
    <row r="214" spans="1:28" s="1" customFormat="1" ht="12.75">
      <c r="A214" s="40"/>
      <c r="B214" s="24"/>
      <c r="E214" s="40"/>
      <c r="F214" s="38"/>
      <c r="G214" s="38"/>
      <c r="H214" s="38"/>
      <c r="I214" s="24"/>
      <c r="J214" s="41"/>
      <c r="K214" s="41"/>
      <c r="L214" s="41"/>
      <c r="M214" s="41"/>
      <c r="N214" s="41"/>
      <c r="O214" s="41"/>
      <c r="P214" s="41"/>
      <c r="Q214" s="41"/>
      <c r="R214" s="42"/>
      <c r="W214" s="39"/>
      <c r="X214" s="40"/>
      <c r="Y214" s="40"/>
      <c r="Z214" s="40"/>
      <c r="AA214" s="40"/>
      <c r="AB214" s="40"/>
    </row>
    <row r="215" spans="1:28" s="1" customFormat="1" ht="12.75">
      <c r="A215" s="40"/>
      <c r="B215" s="24"/>
      <c r="E215" s="40"/>
      <c r="F215" s="38"/>
      <c r="G215" s="38"/>
      <c r="H215" s="38"/>
      <c r="I215" s="24"/>
      <c r="J215" s="41"/>
      <c r="K215" s="41"/>
      <c r="L215" s="41"/>
      <c r="M215" s="41"/>
      <c r="N215" s="41"/>
      <c r="O215" s="41"/>
      <c r="P215" s="41"/>
      <c r="Q215" s="41"/>
      <c r="R215" s="42"/>
      <c r="W215" s="39"/>
      <c r="X215" s="40"/>
      <c r="Y215" s="40"/>
      <c r="Z215" s="40"/>
      <c r="AA215" s="40"/>
      <c r="AB215" s="40"/>
    </row>
    <row r="216" spans="1:28" s="1" customFormat="1" ht="12.75">
      <c r="A216" s="40"/>
      <c r="B216" s="24"/>
      <c r="E216" s="40"/>
      <c r="F216" s="38"/>
      <c r="G216" s="38"/>
      <c r="H216" s="38"/>
      <c r="I216" s="24"/>
      <c r="J216" s="41"/>
      <c r="K216" s="41"/>
      <c r="L216" s="41"/>
      <c r="M216" s="41"/>
      <c r="N216" s="41"/>
      <c r="O216" s="41"/>
      <c r="P216" s="41"/>
      <c r="Q216" s="41"/>
      <c r="R216" s="42"/>
      <c r="W216" s="39"/>
      <c r="X216" s="40"/>
      <c r="Y216" s="40"/>
      <c r="Z216" s="40"/>
      <c r="AA216" s="40"/>
      <c r="AB216" s="40"/>
    </row>
    <row r="217" spans="1:28" s="1" customFormat="1" ht="12.75">
      <c r="A217" s="40"/>
      <c r="B217" s="24"/>
      <c r="E217" s="40"/>
      <c r="F217" s="38"/>
      <c r="G217" s="38"/>
      <c r="H217" s="38"/>
      <c r="I217" s="24"/>
      <c r="J217" s="41"/>
      <c r="K217" s="41"/>
      <c r="L217" s="41"/>
      <c r="M217" s="41"/>
      <c r="N217" s="41"/>
      <c r="O217" s="41"/>
      <c r="P217" s="41"/>
      <c r="Q217" s="41"/>
      <c r="R217" s="42"/>
      <c r="W217" s="39"/>
      <c r="X217" s="40"/>
      <c r="Y217" s="40"/>
      <c r="Z217" s="40"/>
      <c r="AA217" s="40"/>
      <c r="AB217" s="40"/>
    </row>
    <row r="218" spans="1:28" s="1" customFormat="1" ht="12.75">
      <c r="A218" s="40"/>
      <c r="B218" s="24"/>
      <c r="E218" s="40"/>
      <c r="F218" s="38"/>
      <c r="G218" s="38"/>
      <c r="H218" s="38"/>
      <c r="I218" s="24"/>
      <c r="J218" s="41"/>
      <c r="K218" s="41"/>
      <c r="L218" s="41"/>
      <c r="M218" s="41"/>
      <c r="N218" s="41"/>
      <c r="O218" s="41"/>
      <c r="P218" s="41"/>
      <c r="Q218" s="41"/>
      <c r="R218" s="42"/>
      <c r="W218" s="39"/>
      <c r="X218" s="40"/>
      <c r="Y218" s="40"/>
      <c r="Z218" s="40"/>
      <c r="AA218" s="40"/>
      <c r="AB218" s="40"/>
    </row>
    <row r="219" spans="1:28" s="1" customFormat="1" ht="12.75">
      <c r="A219" s="40"/>
      <c r="B219" s="24"/>
      <c r="E219" s="40"/>
      <c r="F219" s="38"/>
      <c r="G219" s="38"/>
      <c r="H219" s="38"/>
      <c r="I219" s="24"/>
      <c r="J219" s="41"/>
      <c r="K219" s="41"/>
      <c r="L219" s="41"/>
      <c r="M219" s="41"/>
      <c r="N219" s="41"/>
      <c r="O219" s="41"/>
      <c r="P219" s="41"/>
      <c r="Q219" s="41"/>
      <c r="R219" s="42"/>
      <c r="W219" s="39"/>
      <c r="X219" s="40"/>
      <c r="Y219" s="40"/>
      <c r="Z219" s="40"/>
      <c r="AA219" s="40"/>
      <c r="AB219" s="40"/>
    </row>
    <row r="220" spans="1:28" s="1" customFormat="1" ht="12.75">
      <c r="A220" s="40"/>
      <c r="B220" s="24"/>
      <c r="E220" s="40"/>
      <c r="F220" s="38"/>
      <c r="G220" s="38"/>
      <c r="H220" s="38"/>
      <c r="I220" s="24"/>
      <c r="J220" s="41"/>
      <c r="K220" s="41"/>
      <c r="L220" s="41"/>
      <c r="M220" s="41"/>
      <c r="N220" s="41"/>
      <c r="O220" s="41"/>
      <c r="P220" s="41"/>
      <c r="Q220" s="41"/>
      <c r="R220" s="42"/>
      <c r="W220" s="39"/>
      <c r="X220" s="40"/>
      <c r="Y220" s="40"/>
      <c r="Z220" s="40"/>
      <c r="AA220" s="40"/>
      <c r="AB220" s="40"/>
    </row>
    <row r="221" spans="1:28" s="1" customFormat="1" ht="12.75">
      <c r="A221" s="40"/>
      <c r="B221" s="24"/>
      <c r="E221" s="40"/>
      <c r="F221" s="38"/>
      <c r="G221" s="38"/>
      <c r="H221" s="38"/>
      <c r="I221" s="24"/>
      <c r="J221" s="41"/>
      <c r="K221" s="41"/>
      <c r="L221" s="41"/>
      <c r="M221" s="41"/>
      <c r="N221" s="41"/>
      <c r="O221" s="41"/>
      <c r="P221" s="41"/>
      <c r="Q221" s="41"/>
      <c r="R221" s="42"/>
      <c r="W221" s="39"/>
      <c r="X221" s="40"/>
      <c r="Y221" s="40"/>
      <c r="Z221" s="40"/>
      <c r="AA221" s="40"/>
      <c r="AB221" s="40"/>
    </row>
    <row r="222" spans="1:28" s="1" customFormat="1" ht="12.75">
      <c r="A222" s="40"/>
      <c r="B222" s="24"/>
      <c r="E222" s="40"/>
      <c r="F222" s="38"/>
      <c r="G222" s="38"/>
      <c r="H222" s="38"/>
      <c r="I222" s="24"/>
      <c r="J222" s="41"/>
      <c r="K222" s="41"/>
      <c r="L222" s="41"/>
      <c r="M222" s="41"/>
      <c r="N222" s="41"/>
      <c r="O222" s="41"/>
      <c r="P222" s="41"/>
      <c r="Q222" s="41"/>
      <c r="R222" s="42"/>
      <c r="W222" s="39"/>
      <c r="X222" s="40"/>
      <c r="Y222" s="40"/>
      <c r="Z222" s="40"/>
      <c r="AA222" s="40"/>
      <c r="AB222" s="40"/>
    </row>
    <row r="223" spans="1:28" s="1" customFormat="1" ht="12.75">
      <c r="A223" s="40"/>
      <c r="B223" s="24"/>
      <c r="E223" s="40"/>
      <c r="F223" s="38"/>
      <c r="G223" s="38"/>
      <c r="H223" s="38"/>
      <c r="I223" s="24"/>
      <c r="J223" s="41"/>
      <c r="K223" s="41"/>
      <c r="L223" s="41"/>
      <c r="M223" s="41"/>
      <c r="N223" s="41"/>
      <c r="O223" s="41"/>
      <c r="P223" s="41"/>
      <c r="Q223" s="41"/>
      <c r="R223" s="42"/>
      <c r="W223" s="39"/>
      <c r="X223" s="40"/>
      <c r="Y223" s="40"/>
      <c r="Z223" s="40"/>
      <c r="AA223" s="40"/>
      <c r="AB223" s="40"/>
    </row>
    <row r="224" spans="1:28" s="1" customFormat="1" ht="12.75">
      <c r="A224" s="40"/>
      <c r="B224" s="24"/>
      <c r="E224" s="40"/>
      <c r="F224" s="38"/>
      <c r="G224" s="38"/>
      <c r="H224" s="38"/>
      <c r="I224" s="24"/>
      <c r="J224" s="41"/>
      <c r="K224" s="41"/>
      <c r="L224" s="41"/>
      <c r="M224" s="41"/>
      <c r="N224" s="41"/>
      <c r="O224" s="41"/>
      <c r="P224" s="41"/>
      <c r="Q224" s="41"/>
      <c r="R224" s="42"/>
      <c r="W224" s="39"/>
      <c r="X224" s="40"/>
      <c r="Y224" s="40"/>
      <c r="Z224" s="40"/>
      <c r="AA224" s="40"/>
      <c r="AB224" s="40"/>
    </row>
    <row r="225" spans="1:28" s="1" customFormat="1" ht="12.75">
      <c r="A225" s="40"/>
      <c r="B225" s="24"/>
      <c r="E225" s="40"/>
      <c r="F225" s="38"/>
      <c r="G225" s="38"/>
      <c r="H225" s="38"/>
      <c r="I225" s="24"/>
      <c r="J225" s="41"/>
      <c r="K225" s="41"/>
      <c r="L225" s="41"/>
      <c r="M225" s="41"/>
      <c r="N225" s="41"/>
      <c r="O225" s="41"/>
      <c r="P225" s="41"/>
      <c r="Q225" s="41"/>
      <c r="R225" s="42"/>
      <c r="W225" s="39"/>
      <c r="X225" s="40"/>
      <c r="Y225" s="40"/>
      <c r="Z225" s="40"/>
      <c r="AA225" s="40"/>
      <c r="AB225" s="40"/>
    </row>
    <row r="226" spans="1:28" s="1" customFormat="1" ht="12.75">
      <c r="A226" s="40"/>
      <c r="B226" s="24"/>
      <c r="E226" s="40"/>
      <c r="F226" s="38"/>
      <c r="G226" s="38"/>
      <c r="H226" s="38"/>
      <c r="I226" s="24"/>
      <c r="J226" s="41"/>
      <c r="K226" s="41"/>
      <c r="L226" s="41"/>
      <c r="M226" s="41"/>
      <c r="N226" s="41"/>
      <c r="O226" s="41"/>
      <c r="P226" s="41"/>
      <c r="Q226" s="41"/>
      <c r="R226" s="42"/>
      <c r="W226" s="39"/>
      <c r="X226" s="40"/>
      <c r="Y226" s="40"/>
      <c r="Z226" s="40"/>
      <c r="AA226" s="40"/>
      <c r="AB226" s="40"/>
    </row>
    <row r="227" spans="1:28" s="1" customFormat="1" ht="12.75">
      <c r="A227" s="40"/>
      <c r="B227" s="24"/>
      <c r="E227" s="40"/>
      <c r="F227" s="38"/>
      <c r="G227" s="38"/>
      <c r="H227" s="38"/>
      <c r="I227" s="24"/>
      <c r="J227" s="41"/>
      <c r="K227" s="41"/>
      <c r="L227" s="41"/>
      <c r="M227" s="41"/>
      <c r="N227" s="41"/>
      <c r="O227" s="41"/>
      <c r="P227" s="41"/>
      <c r="Q227" s="41"/>
      <c r="R227" s="42"/>
      <c r="W227" s="39"/>
      <c r="X227" s="40"/>
      <c r="Y227" s="40"/>
      <c r="Z227" s="40"/>
      <c r="AA227" s="40"/>
      <c r="AB227" s="40"/>
    </row>
    <row r="228" spans="1:28" s="1" customFormat="1" ht="12.75">
      <c r="A228" s="40"/>
      <c r="B228" s="24"/>
      <c r="E228" s="40"/>
      <c r="F228" s="38"/>
      <c r="G228" s="38"/>
      <c r="H228" s="38"/>
      <c r="I228" s="24"/>
      <c r="J228" s="41"/>
      <c r="K228" s="41"/>
      <c r="L228" s="41"/>
      <c r="M228" s="41"/>
      <c r="N228" s="41"/>
      <c r="O228" s="41"/>
      <c r="P228" s="41"/>
      <c r="Q228" s="41"/>
      <c r="R228" s="42"/>
      <c r="W228" s="39"/>
      <c r="X228" s="40"/>
      <c r="Y228" s="40"/>
      <c r="Z228" s="40"/>
      <c r="AA228" s="40"/>
      <c r="AB228" s="40"/>
    </row>
    <row r="229" spans="1:28" s="1" customFormat="1" ht="12.75">
      <c r="A229" s="40"/>
      <c r="B229" s="24"/>
      <c r="E229" s="40"/>
      <c r="F229" s="38"/>
      <c r="G229" s="38"/>
      <c r="H229" s="38"/>
      <c r="I229" s="24"/>
      <c r="J229" s="41"/>
      <c r="K229" s="41"/>
      <c r="L229" s="41"/>
      <c r="M229" s="41"/>
      <c r="N229" s="41"/>
      <c r="O229" s="41"/>
      <c r="P229" s="41"/>
      <c r="Q229" s="41"/>
      <c r="R229" s="42"/>
      <c r="W229" s="39"/>
      <c r="X229" s="40"/>
      <c r="Y229" s="40"/>
      <c r="Z229" s="40"/>
      <c r="AA229" s="40"/>
      <c r="AB229" s="40"/>
    </row>
    <row r="230" spans="1:28" s="1" customFormat="1" ht="12.75">
      <c r="A230" s="40"/>
      <c r="B230" s="24"/>
      <c r="E230" s="40"/>
      <c r="F230" s="38"/>
      <c r="G230" s="38"/>
      <c r="H230" s="38"/>
      <c r="I230" s="24"/>
      <c r="J230" s="41"/>
      <c r="K230" s="41"/>
      <c r="L230" s="41"/>
      <c r="M230" s="41"/>
      <c r="N230" s="41"/>
      <c r="O230" s="41"/>
      <c r="P230" s="41"/>
      <c r="Q230" s="41"/>
      <c r="R230" s="42"/>
      <c r="W230" s="39"/>
      <c r="X230" s="40"/>
      <c r="Y230" s="40"/>
      <c r="Z230" s="40"/>
      <c r="AA230" s="40"/>
      <c r="AB230" s="40"/>
    </row>
    <row r="231" spans="1:28" s="1" customFormat="1" ht="12.75">
      <c r="A231" s="40"/>
      <c r="B231" s="24"/>
      <c r="E231" s="40"/>
      <c r="F231" s="38"/>
      <c r="G231" s="38"/>
      <c r="H231" s="38"/>
      <c r="I231" s="24"/>
      <c r="J231" s="41"/>
      <c r="K231" s="41"/>
      <c r="L231" s="41"/>
      <c r="M231" s="41"/>
      <c r="N231" s="41"/>
      <c r="O231" s="41"/>
      <c r="P231" s="41"/>
      <c r="Q231" s="41"/>
      <c r="R231" s="42"/>
      <c r="W231" s="39"/>
      <c r="X231" s="40"/>
      <c r="Y231" s="40"/>
      <c r="Z231" s="40"/>
      <c r="AA231" s="40"/>
      <c r="AB231" s="40"/>
    </row>
    <row r="232" spans="1:28" s="1" customFormat="1" ht="12.75">
      <c r="A232" s="40"/>
      <c r="B232" s="24"/>
      <c r="E232" s="40"/>
      <c r="F232" s="38"/>
      <c r="G232" s="38"/>
      <c r="H232" s="38"/>
      <c r="I232" s="24"/>
      <c r="J232" s="41"/>
      <c r="K232" s="41"/>
      <c r="L232" s="41"/>
      <c r="M232" s="41"/>
      <c r="N232" s="41"/>
      <c r="O232" s="41"/>
      <c r="P232" s="41"/>
      <c r="Q232" s="41"/>
      <c r="R232" s="42"/>
      <c r="W232" s="39"/>
      <c r="X232" s="40"/>
      <c r="Y232" s="40"/>
      <c r="Z232" s="40"/>
      <c r="AA232" s="40"/>
      <c r="AB232" s="40"/>
    </row>
    <row r="233" spans="1:28" s="1" customFormat="1" ht="12.75">
      <c r="A233" s="40"/>
      <c r="B233" s="24"/>
      <c r="E233" s="40"/>
      <c r="F233" s="38"/>
      <c r="G233" s="38"/>
      <c r="H233" s="38"/>
      <c r="I233" s="24"/>
      <c r="J233" s="41"/>
      <c r="K233" s="41"/>
      <c r="L233" s="41"/>
      <c r="M233" s="41"/>
      <c r="N233" s="41"/>
      <c r="O233" s="41"/>
      <c r="P233" s="41"/>
      <c r="Q233" s="41"/>
      <c r="R233" s="42"/>
      <c r="W233" s="39"/>
      <c r="X233" s="40"/>
      <c r="Y233" s="40"/>
      <c r="Z233" s="40"/>
      <c r="AA233" s="40"/>
      <c r="AB233" s="40"/>
    </row>
    <row r="234" spans="1:28" s="1" customFormat="1" ht="12.75">
      <c r="A234" s="40"/>
      <c r="B234" s="24"/>
      <c r="E234" s="40"/>
      <c r="F234" s="38"/>
      <c r="G234" s="38"/>
      <c r="H234" s="38"/>
      <c r="I234" s="24"/>
      <c r="J234" s="41"/>
      <c r="K234" s="41"/>
      <c r="L234" s="41"/>
      <c r="M234" s="41"/>
      <c r="N234" s="41"/>
      <c r="O234" s="41"/>
      <c r="P234" s="41"/>
      <c r="Q234" s="41"/>
      <c r="R234" s="42"/>
      <c r="W234" s="39"/>
      <c r="X234" s="40"/>
      <c r="Y234" s="40"/>
      <c r="Z234" s="40"/>
      <c r="AA234" s="40"/>
      <c r="AB234" s="40"/>
    </row>
    <row r="235" spans="1:28" s="1" customFormat="1" ht="12.75">
      <c r="A235" s="40"/>
      <c r="B235" s="24"/>
      <c r="E235" s="40"/>
      <c r="F235" s="38"/>
      <c r="G235" s="38"/>
      <c r="H235" s="38"/>
      <c r="I235" s="24"/>
      <c r="J235" s="41"/>
      <c r="K235" s="41"/>
      <c r="L235" s="41"/>
      <c r="M235" s="41"/>
      <c r="N235" s="41"/>
      <c r="O235" s="41"/>
      <c r="P235" s="41"/>
      <c r="Q235" s="41"/>
      <c r="R235" s="42"/>
      <c r="W235" s="39"/>
      <c r="X235" s="40"/>
      <c r="Y235" s="40"/>
      <c r="Z235" s="40"/>
      <c r="AA235" s="40"/>
      <c r="AB235" s="40"/>
    </row>
    <row r="236" spans="1:28" s="1" customFormat="1" ht="12.75">
      <c r="A236" s="40"/>
      <c r="B236" s="24"/>
      <c r="E236" s="40"/>
      <c r="F236" s="38"/>
      <c r="G236" s="38"/>
      <c r="H236" s="38"/>
      <c r="I236" s="24"/>
      <c r="J236" s="41"/>
      <c r="K236" s="41"/>
      <c r="L236" s="41"/>
      <c r="M236" s="41"/>
      <c r="N236" s="41"/>
      <c r="O236" s="41"/>
      <c r="P236" s="41"/>
      <c r="Q236" s="41"/>
      <c r="R236" s="42"/>
      <c r="W236" s="39"/>
      <c r="X236" s="40"/>
      <c r="Y236" s="40"/>
      <c r="Z236" s="40"/>
      <c r="AA236" s="40"/>
      <c r="AB236" s="40"/>
    </row>
    <row r="237" spans="1:28" s="1" customFormat="1" ht="12.75">
      <c r="A237" s="40"/>
      <c r="B237" s="24"/>
      <c r="E237" s="40"/>
      <c r="F237" s="38"/>
      <c r="G237" s="38"/>
      <c r="H237" s="38"/>
      <c r="I237" s="24"/>
      <c r="J237" s="41"/>
      <c r="K237" s="41"/>
      <c r="L237" s="41"/>
      <c r="M237" s="41"/>
      <c r="N237" s="41"/>
      <c r="O237" s="41"/>
      <c r="P237" s="41"/>
      <c r="Q237" s="41"/>
      <c r="R237" s="42"/>
      <c r="W237" s="39"/>
      <c r="X237" s="40"/>
      <c r="Y237" s="40"/>
      <c r="Z237" s="40"/>
      <c r="AA237" s="40"/>
      <c r="AB237" s="40"/>
    </row>
    <row r="238" spans="1:28" s="1" customFormat="1" ht="12.75">
      <c r="A238" s="40"/>
      <c r="B238" s="24"/>
      <c r="E238" s="40"/>
      <c r="F238" s="38"/>
      <c r="G238" s="38"/>
      <c r="H238" s="38"/>
      <c r="I238" s="24"/>
      <c r="J238" s="41"/>
      <c r="K238" s="41"/>
      <c r="L238" s="41"/>
      <c r="M238" s="41"/>
      <c r="N238" s="41"/>
      <c r="O238" s="41"/>
      <c r="P238" s="41"/>
      <c r="Q238" s="41"/>
      <c r="R238" s="42"/>
      <c r="W238" s="39"/>
      <c r="X238" s="40"/>
      <c r="Y238" s="40"/>
      <c r="Z238" s="40"/>
      <c r="AA238" s="40"/>
      <c r="AB238" s="40"/>
    </row>
    <row r="239" spans="1:28" s="1" customFormat="1" ht="12.75">
      <c r="A239" s="40"/>
      <c r="B239" s="24"/>
      <c r="E239" s="40"/>
      <c r="F239" s="38"/>
      <c r="G239" s="38"/>
      <c r="H239" s="38"/>
      <c r="I239" s="24"/>
      <c r="J239" s="41"/>
      <c r="K239" s="41"/>
      <c r="L239" s="41"/>
      <c r="M239" s="41"/>
      <c r="N239" s="41"/>
      <c r="O239" s="41"/>
      <c r="P239" s="41"/>
      <c r="Q239" s="41"/>
      <c r="R239" s="42"/>
      <c r="W239" s="39"/>
      <c r="X239" s="40"/>
      <c r="Y239" s="40"/>
      <c r="Z239" s="40"/>
      <c r="AA239" s="40"/>
      <c r="AB239" s="40"/>
    </row>
    <row r="240" spans="1:28" s="1" customFormat="1" ht="12.75">
      <c r="A240" s="40"/>
      <c r="B240" s="24"/>
      <c r="E240" s="40"/>
      <c r="F240" s="38"/>
      <c r="G240" s="38"/>
      <c r="H240" s="38"/>
      <c r="I240" s="24"/>
      <c r="J240" s="41"/>
      <c r="K240" s="41"/>
      <c r="L240" s="41"/>
      <c r="M240" s="41"/>
      <c r="N240" s="41"/>
      <c r="O240" s="41"/>
      <c r="P240" s="41"/>
      <c r="Q240" s="41"/>
      <c r="R240" s="42"/>
      <c r="W240" s="39"/>
      <c r="X240" s="40"/>
      <c r="Y240" s="40"/>
      <c r="Z240" s="40"/>
      <c r="AA240" s="40"/>
      <c r="AB240" s="40"/>
    </row>
    <row r="241" spans="1:28" s="1" customFormat="1" ht="12.75">
      <c r="A241" s="40"/>
      <c r="B241" s="24"/>
      <c r="E241" s="40"/>
      <c r="F241" s="38"/>
      <c r="G241" s="38"/>
      <c r="H241" s="38"/>
      <c r="I241" s="24"/>
      <c r="J241" s="41"/>
      <c r="K241" s="41"/>
      <c r="L241" s="41"/>
      <c r="M241" s="41"/>
      <c r="N241" s="41"/>
      <c r="O241" s="41"/>
      <c r="P241" s="41"/>
      <c r="Q241" s="41"/>
      <c r="R241" s="42"/>
      <c r="W241" s="39"/>
      <c r="X241" s="40"/>
      <c r="Y241" s="40"/>
      <c r="Z241" s="40"/>
      <c r="AA241" s="40"/>
      <c r="AB241" s="40"/>
    </row>
    <row r="242" spans="1:28" s="1" customFormat="1" ht="12.75">
      <c r="A242" s="40"/>
      <c r="B242" s="24"/>
      <c r="E242" s="40"/>
      <c r="F242" s="38"/>
      <c r="G242" s="38"/>
      <c r="H242" s="38"/>
      <c r="I242" s="24"/>
      <c r="J242" s="41"/>
      <c r="K242" s="41"/>
      <c r="L242" s="41"/>
      <c r="M242" s="41"/>
      <c r="N242" s="41"/>
      <c r="O242" s="41"/>
      <c r="P242" s="41"/>
      <c r="Q242" s="41"/>
      <c r="R242" s="42"/>
      <c r="W242" s="39"/>
      <c r="X242" s="40"/>
      <c r="Y242" s="40"/>
      <c r="Z242" s="40"/>
      <c r="AA242" s="40"/>
      <c r="AB242" s="40"/>
    </row>
    <row r="243" spans="1:28" s="1" customFormat="1" ht="12.75">
      <c r="A243" s="40"/>
      <c r="B243" s="24"/>
      <c r="E243" s="40"/>
      <c r="F243" s="38"/>
      <c r="G243" s="38"/>
      <c r="H243" s="38"/>
      <c r="I243" s="24"/>
      <c r="J243" s="41"/>
      <c r="K243" s="41"/>
      <c r="L243" s="41"/>
      <c r="M243" s="41"/>
      <c r="N243" s="41"/>
      <c r="O243" s="41"/>
      <c r="P243" s="41"/>
      <c r="Q243" s="41"/>
      <c r="R243" s="42"/>
      <c r="W243" s="39"/>
      <c r="X243" s="40"/>
      <c r="Y243" s="40"/>
      <c r="Z243" s="40"/>
      <c r="AA243" s="40"/>
      <c r="AB243" s="40"/>
    </row>
    <row r="244" spans="1:28" s="1" customFormat="1" ht="12.75">
      <c r="A244" s="40"/>
      <c r="B244" s="24"/>
      <c r="E244" s="40"/>
      <c r="F244" s="38"/>
      <c r="G244" s="38"/>
      <c r="H244" s="38"/>
      <c r="I244" s="24"/>
      <c r="J244" s="41"/>
      <c r="K244" s="41"/>
      <c r="L244" s="41"/>
      <c r="M244" s="41"/>
      <c r="N244" s="41"/>
      <c r="O244" s="41"/>
      <c r="P244" s="41"/>
      <c r="Q244" s="41"/>
      <c r="R244" s="42"/>
      <c r="W244" s="39"/>
      <c r="X244" s="40"/>
      <c r="Y244" s="40"/>
      <c r="Z244" s="40"/>
      <c r="AA244" s="40"/>
      <c r="AB244" s="40"/>
    </row>
    <row r="245" spans="1:28" s="1" customFormat="1" ht="12.75">
      <c r="A245" s="40"/>
      <c r="B245" s="24"/>
      <c r="E245" s="40"/>
      <c r="F245" s="38"/>
      <c r="G245" s="38"/>
      <c r="H245" s="38"/>
      <c r="I245" s="24"/>
      <c r="J245" s="41"/>
      <c r="K245" s="41"/>
      <c r="L245" s="41"/>
      <c r="M245" s="41"/>
      <c r="N245" s="41"/>
      <c r="O245" s="41"/>
      <c r="P245" s="41"/>
      <c r="Q245" s="41"/>
      <c r="R245" s="42"/>
      <c r="W245" s="39"/>
      <c r="X245" s="40"/>
      <c r="Y245" s="40"/>
      <c r="Z245" s="40"/>
      <c r="AA245" s="40"/>
      <c r="AB245" s="40"/>
    </row>
    <row r="246" spans="1:28" s="1" customFormat="1" ht="12.75">
      <c r="A246" s="40"/>
      <c r="B246" s="24"/>
      <c r="E246" s="40"/>
      <c r="F246" s="38"/>
      <c r="G246" s="38"/>
      <c r="H246" s="38"/>
      <c r="I246" s="24"/>
      <c r="J246" s="41"/>
      <c r="K246" s="41"/>
      <c r="L246" s="41"/>
      <c r="M246" s="41"/>
      <c r="N246" s="41"/>
      <c r="O246" s="41"/>
      <c r="P246" s="41"/>
      <c r="Q246" s="41"/>
      <c r="R246" s="42"/>
      <c r="W246" s="39"/>
      <c r="X246" s="40"/>
      <c r="Y246" s="40"/>
      <c r="Z246" s="40"/>
      <c r="AA246" s="40"/>
      <c r="AB246" s="40"/>
    </row>
    <row r="247" spans="1:28" s="1" customFormat="1" ht="12.75">
      <c r="A247" s="40"/>
      <c r="B247" s="24"/>
      <c r="E247" s="40"/>
      <c r="F247" s="38"/>
      <c r="G247" s="38"/>
      <c r="H247" s="38"/>
      <c r="I247" s="24"/>
      <c r="J247" s="41"/>
      <c r="K247" s="41"/>
      <c r="L247" s="41"/>
      <c r="M247" s="41"/>
      <c r="N247" s="41"/>
      <c r="O247" s="41"/>
      <c r="P247" s="41"/>
      <c r="Q247" s="41"/>
      <c r="R247" s="42"/>
      <c r="W247" s="39"/>
      <c r="X247" s="40"/>
      <c r="Y247" s="40"/>
      <c r="Z247" s="40"/>
      <c r="AA247" s="40"/>
      <c r="AB247" s="40"/>
    </row>
    <row r="248" spans="1:28" s="1" customFormat="1" ht="12.75">
      <c r="A248" s="40"/>
      <c r="B248" s="24"/>
      <c r="E248" s="40"/>
      <c r="F248" s="38"/>
      <c r="G248" s="38"/>
      <c r="H248" s="38"/>
      <c r="I248" s="24"/>
      <c r="J248" s="41"/>
      <c r="K248" s="41"/>
      <c r="L248" s="41"/>
      <c r="M248" s="41"/>
      <c r="N248" s="41"/>
      <c r="O248" s="41"/>
      <c r="P248" s="41"/>
      <c r="Q248" s="41"/>
      <c r="R248" s="42"/>
      <c r="W248" s="39"/>
      <c r="X248" s="40"/>
      <c r="Y248" s="40"/>
      <c r="Z248" s="40"/>
      <c r="AA248" s="40"/>
      <c r="AB248" s="40"/>
    </row>
    <row r="249" spans="1:28" s="1" customFormat="1" ht="12.75">
      <c r="A249" s="40"/>
      <c r="B249" s="24"/>
      <c r="E249" s="40"/>
      <c r="F249" s="38"/>
      <c r="G249" s="38"/>
      <c r="H249" s="38"/>
      <c r="I249" s="24"/>
      <c r="J249" s="41"/>
      <c r="K249" s="41"/>
      <c r="L249" s="41"/>
      <c r="M249" s="41"/>
      <c r="N249" s="41"/>
      <c r="O249" s="41"/>
      <c r="P249" s="41"/>
      <c r="Q249" s="41"/>
      <c r="R249" s="42"/>
      <c r="W249" s="39"/>
      <c r="X249" s="40"/>
      <c r="Y249" s="40"/>
      <c r="Z249" s="40"/>
      <c r="AA249" s="40"/>
      <c r="AB249" s="40"/>
    </row>
    <row r="250" spans="1:28" s="1" customFormat="1" ht="12.75">
      <c r="A250" s="40"/>
      <c r="B250" s="24"/>
      <c r="E250" s="40"/>
      <c r="F250" s="38"/>
      <c r="G250" s="38"/>
      <c r="H250" s="38"/>
      <c r="I250" s="24"/>
      <c r="J250" s="41"/>
      <c r="K250" s="41"/>
      <c r="L250" s="41"/>
      <c r="M250" s="41"/>
      <c r="N250" s="41"/>
      <c r="O250" s="41"/>
      <c r="P250" s="41"/>
      <c r="Q250" s="41"/>
      <c r="R250" s="42"/>
      <c r="W250" s="39"/>
      <c r="X250" s="40"/>
      <c r="Y250" s="40"/>
      <c r="Z250" s="40"/>
      <c r="AA250" s="40"/>
      <c r="AB250" s="40"/>
    </row>
    <row r="251" spans="1:28" s="1" customFormat="1" ht="12.75">
      <c r="A251" s="40"/>
      <c r="B251" s="24"/>
      <c r="E251" s="40"/>
      <c r="F251" s="38"/>
      <c r="G251" s="38"/>
      <c r="H251" s="38"/>
      <c r="I251" s="24"/>
      <c r="J251" s="41"/>
      <c r="K251" s="41"/>
      <c r="L251" s="41"/>
      <c r="M251" s="41"/>
      <c r="N251" s="41"/>
      <c r="O251" s="41"/>
      <c r="P251" s="41"/>
      <c r="Q251" s="41"/>
      <c r="R251" s="42"/>
      <c r="W251" s="39"/>
      <c r="X251" s="40"/>
      <c r="Y251" s="40"/>
      <c r="Z251" s="40"/>
      <c r="AA251" s="40"/>
      <c r="AB251" s="40"/>
    </row>
    <row r="252" spans="1:28" s="1" customFormat="1" ht="12.75">
      <c r="A252" s="40"/>
      <c r="B252" s="24"/>
      <c r="E252" s="40"/>
      <c r="F252" s="38"/>
      <c r="G252" s="38"/>
      <c r="H252" s="38"/>
      <c r="I252" s="24"/>
      <c r="J252" s="41"/>
      <c r="K252" s="41"/>
      <c r="L252" s="41"/>
      <c r="M252" s="41"/>
      <c r="N252" s="41"/>
      <c r="O252" s="41"/>
      <c r="P252" s="41"/>
      <c r="Q252" s="41"/>
      <c r="R252" s="42"/>
      <c r="W252" s="39"/>
      <c r="X252" s="40"/>
      <c r="Y252" s="40"/>
      <c r="Z252" s="40"/>
      <c r="AA252" s="40"/>
      <c r="AB252" s="40"/>
    </row>
    <row r="253" spans="1:28" s="1" customFormat="1" ht="12.75">
      <c r="A253" s="40"/>
      <c r="B253" s="24"/>
      <c r="E253" s="40"/>
      <c r="F253" s="38"/>
      <c r="G253" s="38"/>
      <c r="H253" s="38"/>
      <c r="I253" s="24"/>
      <c r="J253" s="41"/>
      <c r="K253" s="41"/>
      <c r="L253" s="41"/>
      <c r="M253" s="41"/>
      <c r="N253" s="41"/>
      <c r="O253" s="41"/>
      <c r="P253" s="41"/>
      <c r="Q253" s="41"/>
      <c r="R253" s="42"/>
      <c r="W253" s="39"/>
      <c r="X253" s="40"/>
      <c r="Y253" s="40"/>
      <c r="Z253" s="40"/>
      <c r="AA253" s="40"/>
      <c r="AB253" s="40"/>
    </row>
    <row r="254" spans="1:28" s="1" customFormat="1" ht="12.75">
      <c r="A254" s="40"/>
      <c r="B254" s="24"/>
      <c r="E254" s="40"/>
      <c r="F254" s="38"/>
      <c r="G254" s="38"/>
      <c r="H254" s="38"/>
      <c r="I254" s="24"/>
      <c r="J254" s="41"/>
      <c r="K254" s="41"/>
      <c r="L254" s="41"/>
      <c r="M254" s="41"/>
      <c r="N254" s="41"/>
      <c r="O254" s="41"/>
      <c r="P254" s="41"/>
      <c r="Q254" s="41"/>
      <c r="R254" s="42"/>
      <c r="W254" s="39"/>
      <c r="X254" s="40"/>
      <c r="Y254" s="40"/>
      <c r="Z254" s="40"/>
      <c r="AA254" s="40"/>
      <c r="AB254" s="40"/>
    </row>
    <row r="255" spans="1:28" s="1" customFormat="1" ht="12.75">
      <c r="A255" s="40"/>
      <c r="B255" s="24"/>
      <c r="E255" s="40"/>
      <c r="F255" s="38"/>
      <c r="G255" s="38"/>
      <c r="H255" s="38"/>
      <c r="I255" s="24"/>
      <c r="J255" s="41"/>
      <c r="K255" s="41"/>
      <c r="L255" s="41"/>
      <c r="M255" s="41"/>
      <c r="N255" s="41"/>
      <c r="O255" s="41"/>
      <c r="P255" s="41"/>
      <c r="Q255" s="41"/>
      <c r="R255" s="42"/>
      <c r="W255" s="39"/>
      <c r="X255" s="40"/>
      <c r="Y255" s="40"/>
      <c r="Z255" s="40"/>
      <c r="AA255" s="40"/>
      <c r="AB255" s="40"/>
    </row>
    <row r="256" spans="1:28" s="1" customFormat="1" ht="12.75">
      <c r="A256" s="40"/>
      <c r="B256" s="24"/>
      <c r="E256" s="40"/>
      <c r="F256" s="38"/>
      <c r="G256" s="38"/>
      <c r="H256" s="38"/>
      <c r="I256" s="24"/>
      <c r="J256" s="41"/>
      <c r="K256" s="41"/>
      <c r="L256" s="41"/>
      <c r="M256" s="41"/>
      <c r="N256" s="41"/>
      <c r="O256" s="41"/>
      <c r="P256" s="41"/>
      <c r="Q256" s="41"/>
      <c r="R256" s="42"/>
      <c r="W256" s="39"/>
      <c r="X256" s="40"/>
      <c r="Y256" s="40"/>
      <c r="Z256" s="40"/>
      <c r="AA256" s="40"/>
      <c r="AB256" s="40"/>
    </row>
    <row r="257" spans="1:28" s="1" customFormat="1" ht="12.75">
      <c r="A257" s="40"/>
      <c r="B257" s="24"/>
      <c r="E257" s="40"/>
      <c r="F257" s="38"/>
      <c r="G257" s="38"/>
      <c r="H257" s="38"/>
      <c r="I257" s="24"/>
      <c r="J257" s="41"/>
      <c r="K257" s="41"/>
      <c r="L257" s="41"/>
      <c r="M257" s="41"/>
      <c r="N257" s="41"/>
      <c r="O257" s="41"/>
      <c r="P257" s="41"/>
      <c r="Q257" s="41"/>
      <c r="R257" s="42"/>
      <c r="W257" s="39"/>
      <c r="X257" s="40"/>
      <c r="Y257" s="40"/>
      <c r="Z257" s="40"/>
      <c r="AA257" s="40"/>
      <c r="AB257" s="40"/>
    </row>
    <row r="258" spans="1:28" s="1" customFormat="1" ht="12.75">
      <c r="A258" s="40"/>
      <c r="B258" s="24"/>
      <c r="E258" s="40"/>
      <c r="F258" s="38"/>
      <c r="G258" s="38"/>
      <c r="H258" s="38"/>
      <c r="I258" s="24"/>
      <c r="J258" s="41"/>
      <c r="K258" s="41"/>
      <c r="L258" s="41"/>
      <c r="M258" s="41"/>
      <c r="N258" s="41"/>
      <c r="O258" s="41"/>
      <c r="P258" s="41"/>
      <c r="Q258" s="41"/>
      <c r="R258" s="42"/>
      <c r="W258" s="39"/>
      <c r="X258" s="40"/>
      <c r="Y258" s="40"/>
      <c r="Z258" s="40"/>
      <c r="AA258" s="40"/>
      <c r="AB258" s="40"/>
    </row>
    <row r="259" spans="1:28" s="1" customFormat="1" ht="12.75">
      <c r="A259" s="40"/>
      <c r="B259" s="24"/>
      <c r="E259" s="40"/>
      <c r="F259" s="38"/>
      <c r="G259" s="38"/>
      <c r="H259" s="38"/>
      <c r="I259" s="24"/>
      <c r="J259" s="41"/>
      <c r="K259" s="41"/>
      <c r="L259" s="41"/>
      <c r="M259" s="41"/>
      <c r="N259" s="41"/>
      <c r="O259" s="41"/>
      <c r="P259" s="41"/>
      <c r="Q259" s="41"/>
      <c r="R259" s="42"/>
      <c r="W259" s="39"/>
      <c r="X259" s="40"/>
      <c r="Y259" s="40"/>
      <c r="Z259" s="40"/>
      <c r="AA259" s="40"/>
      <c r="AB259" s="40"/>
    </row>
    <row r="260" spans="1:28" s="1" customFormat="1" ht="12.75">
      <c r="A260" s="40"/>
      <c r="B260" s="24"/>
      <c r="E260" s="40"/>
      <c r="F260" s="38"/>
      <c r="G260" s="38"/>
      <c r="H260" s="38"/>
      <c r="I260" s="24"/>
      <c r="J260" s="41"/>
      <c r="K260" s="41"/>
      <c r="L260" s="41"/>
      <c r="M260" s="41"/>
      <c r="N260" s="41"/>
      <c r="O260" s="41"/>
      <c r="P260" s="41"/>
      <c r="Q260" s="41"/>
      <c r="R260" s="42"/>
      <c r="W260" s="39"/>
      <c r="X260" s="40"/>
      <c r="Y260" s="40"/>
      <c r="Z260" s="40"/>
      <c r="AA260" s="40"/>
      <c r="AB260" s="40"/>
    </row>
    <row r="261" spans="1:28" s="1" customFormat="1" ht="12.75">
      <c r="A261" s="40"/>
      <c r="B261" s="24"/>
      <c r="E261" s="40"/>
      <c r="F261" s="38"/>
      <c r="G261" s="38"/>
      <c r="H261" s="38"/>
      <c r="I261" s="24"/>
      <c r="J261" s="41"/>
      <c r="K261" s="41"/>
      <c r="L261" s="41"/>
      <c r="M261" s="41"/>
      <c r="N261" s="41"/>
      <c r="O261" s="41"/>
      <c r="P261" s="41"/>
      <c r="Q261" s="41"/>
      <c r="R261" s="42"/>
      <c r="W261" s="39"/>
      <c r="X261" s="40"/>
      <c r="Y261" s="40"/>
      <c r="Z261" s="40"/>
      <c r="AA261" s="40"/>
      <c r="AB261" s="40"/>
    </row>
    <row r="262" spans="1:28" s="1" customFormat="1" ht="12.75">
      <c r="A262" s="40"/>
      <c r="B262" s="24"/>
      <c r="E262" s="40"/>
      <c r="F262" s="38"/>
      <c r="G262" s="38"/>
      <c r="H262" s="38"/>
      <c r="I262" s="24"/>
      <c r="J262" s="41"/>
      <c r="K262" s="41"/>
      <c r="L262" s="41"/>
      <c r="M262" s="41"/>
      <c r="N262" s="41"/>
      <c r="O262" s="41"/>
      <c r="P262" s="41"/>
      <c r="Q262" s="41"/>
      <c r="R262" s="42"/>
      <c r="W262" s="39"/>
      <c r="X262" s="40"/>
      <c r="Y262" s="40"/>
      <c r="Z262" s="40"/>
      <c r="AA262" s="40"/>
      <c r="AB262" s="40"/>
    </row>
    <row r="263" spans="1:28" s="1" customFormat="1" ht="12.75">
      <c r="A263" s="40"/>
      <c r="B263" s="24"/>
      <c r="E263" s="40"/>
      <c r="F263" s="38"/>
      <c r="G263" s="38"/>
      <c r="H263" s="38"/>
      <c r="I263" s="24"/>
      <c r="J263" s="41"/>
      <c r="K263" s="41"/>
      <c r="L263" s="41"/>
      <c r="M263" s="41"/>
      <c r="N263" s="41"/>
      <c r="O263" s="41"/>
      <c r="P263" s="41"/>
      <c r="Q263" s="41"/>
      <c r="R263" s="42"/>
      <c r="W263" s="39"/>
      <c r="X263" s="40"/>
      <c r="Y263" s="40"/>
      <c r="Z263" s="40"/>
      <c r="AA263" s="40"/>
      <c r="AB263" s="40"/>
    </row>
    <row r="264" spans="1:28" s="1" customFormat="1" ht="12.75">
      <c r="A264" s="40"/>
      <c r="B264" s="24"/>
      <c r="E264" s="40"/>
      <c r="F264" s="38"/>
      <c r="G264" s="38"/>
      <c r="H264" s="38"/>
      <c r="I264" s="24"/>
      <c r="J264" s="41"/>
      <c r="K264" s="41"/>
      <c r="L264" s="41"/>
      <c r="M264" s="41"/>
      <c r="N264" s="41"/>
      <c r="O264" s="41"/>
      <c r="P264" s="41"/>
      <c r="Q264" s="41"/>
      <c r="R264" s="42"/>
      <c r="W264" s="39"/>
      <c r="X264" s="40"/>
      <c r="Y264" s="40"/>
      <c r="Z264" s="40"/>
      <c r="AA264" s="40"/>
      <c r="AB264" s="40"/>
    </row>
    <row r="265" spans="1:28" s="1" customFormat="1" ht="12.75">
      <c r="A265" s="40"/>
      <c r="B265" s="24"/>
      <c r="E265" s="40"/>
      <c r="F265" s="38"/>
      <c r="G265" s="38"/>
      <c r="H265" s="38"/>
      <c r="I265" s="24"/>
      <c r="J265" s="41"/>
      <c r="K265" s="41"/>
      <c r="L265" s="41"/>
      <c r="M265" s="41"/>
      <c r="N265" s="41"/>
      <c r="O265" s="41"/>
      <c r="P265" s="41"/>
      <c r="Q265" s="41"/>
      <c r="R265" s="42"/>
      <c r="W265" s="39"/>
      <c r="X265" s="40"/>
      <c r="Y265" s="40"/>
      <c r="Z265" s="40"/>
      <c r="AA265" s="40"/>
      <c r="AB265" s="40"/>
    </row>
    <row r="266" spans="1:28" s="1" customFormat="1" ht="12.75">
      <c r="A266" s="40"/>
      <c r="B266" s="24"/>
      <c r="E266" s="40"/>
      <c r="F266" s="38"/>
      <c r="G266" s="38"/>
      <c r="H266" s="38"/>
      <c r="I266" s="24"/>
      <c r="J266" s="41"/>
      <c r="K266" s="41"/>
      <c r="L266" s="41"/>
      <c r="M266" s="41"/>
      <c r="N266" s="41"/>
      <c r="O266" s="41"/>
      <c r="P266" s="41"/>
      <c r="Q266" s="41"/>
      <c r="R266" s="42"/>
      <c r="W266" s="39"/>
      <c r="X266" s="40"/>
      <c r="Y266" s="40"/>
      <c r="Z266" s="40"/>
      <c r="AA266" s="40"/>
      <c r="AB266" s="40"/>
    </row>
    <row r="267" spans="1:28" s="1" customFormat="1" ht="12.75">
      <c r="A267" s="40"/>
      <c r="B267" s="24"/>
      <c r="E267" s="40"/>
      <c r="F267" s="38"/>
      <c r="G267" s="38"/>
      <c r="H267" s="38"/>
      <c r="I267" s="24"/>
      <c r="J267" s="41"/>
      <c r="K267" s="41"/>
      <c r="L267" s="41"/>
      <c r="M267" s="41"/>
      <c r="N267" s="41"/>
      <c r="O267" s="41"/>
      <c r="P267" s="41"/>
      <c r="Q267" s="41"/>
      <c r="R267" s="42"/>
      <c r="W267" s="39"/>
      <c r="X267" s="40"/>
      <c r="Y267" s="40"/>
      <c r="Z267" s="40"/>
      <c r="AA267" s="40"/>
      <c r="AB267" s="40"/>
    </row>
    <row r="268" spans="1:28" s="1" customFormat="1" ht="12.75">
      <c r="A268" s="40"/>
      <c r="B268" s="24"/>
      <c r="E268" s="40"/>
      <c r="F268" s="38"/>
      <c r="G268" s="38"/>
      <c r="H268" s="38"/>
      <c r="I268" s="24"/>
      <c r="J268" s="41"/>
      <c r="K268" s="41"/>
      <c r="L268" s="41"/>
      <c r="M268" s="41"/>
      <c r="N268" s="41"/>
      <c r="O268" s="41"/>
      <c r="P268" s="41"/>
      <c r="Q268" s="41"/>
      <c r="R268" s="42"/>
      <c r="W268" s="39"/>
      <c r="X268" s="40"/>
      <c r="Y268" s="40"/>
      <c r="Z268" s="40"/>
      <c r="AA268" s="40"/>
      <c r="AB268" s="40"/>
    </row>
    <row r="269" spans="1:28" s="1" customFormat="1" ht="12.75">
      <c r="A269" s="40"/>
      <c r="B269" s="24"/>
      <c r="E269" s="40"/>
      <c r="F269" s="38"/>
      <c r="G269" s="38"/>
      <c r="H269" s="38"/>
      <c r="I269" s="24"/>
      <c r="J269" s="41"/>
      <c r="K269" s="41"/>
      <c r="L269" s="41"/>
      <c r="M269" s="41"/>
      <c r="N269" s="41"/>
      <c r="O269" s="41"/>
      <c r="P269" s="41"/>
      <c r="Q269" s="41"/>
      <c r="R269" s="42"/>
      <c r="W269" s="39"/>
      <c r="X269" s="40"/>
      <c r="Y269" s="40"/>
      <c r="Z269" s="40"/>
      <c r="AA269" s="40"/>
      <c r="AB269" s="40"/>
    </row>
    <row r="270" spans="1:28" s="1" customFormat="1" ht="12.75">
      <c r="A270" s="40"/>
      <c r="B270" s="24"/>
      <c r="E270" s="40"/>
      <c r="F270" s="38"/>
      <c r="G270" s="38"/>
      <c r="H270" s="38"/>
      <c r="I270" s="24"/>
      <c r="J270" s="41"/>
      <c r="K270" s="41"/>
      <c r="L270" s="41"/>
      <c r="M270" s="41"/>
      <c r="N270" s="41"/>
      <c r="O270" s="41"/>
      <c r="P270" s="41"/>
      <c r="Q270" s="41"/>
      <c r="R270" s="42"/>
      <c r="W270" s="39"/>
      <c r="X270" s="40"/>
      <c r="Y270" s="40"/>
      <c r="Z270" s="40"/>
      <c r="AA270" s="40"/>
      <c r="AB270" s="40"/>
    </row>
    <row r="271" spans="1:28" s="1" customFormat="1" ht="12.75">
      <c r="A271" s="40"/>
      <c r="B271" s="24"/>
      <c r="E271" s="40"/>
      <c r="F271" s="38"/>
      <c r="G271" s="38"/>
      <c r="H271" s="38"/>
      <c r="I271" s="24"/>
      <c r="J271" s="41"/>
      <c r="K271" s="41"/>
      <c r="L271" s="41"/>
      <c r="M271" s="41"/>
      <c r="N271" s="41"/>
      <c r="O271" s="41"/>
      <c r="P271" s="41"/>
      <c r="Q271" s="41"/>
      <c r="R271" s="42"/>
      <c r="W271" s="39"/>
      <c r="X271" s="40"/>
      <c r="Y271" s="40"/>
      <c r="Z271" s="40"/>
      <c r="AA271" s="40"/>
      <c r="AB271" s="40"/>
    </row>
    <row r="272" spans="1:28" s="1" customFormat="1" ht="12.75">
      <c r="A272" s="40"/>
      <c r="B272" s="24"/>
      <c r="E272" s="40"/>
      <c r="F272" s="38"/>
      <c r="G272" s="38"/>
      <c r="H272" s="38"/>
      <c r="I272" s="24"/>
      <c r="J272" s="41"/>
      <c r="K272" s="41"/>
      <c r="L272" s="41"/>
      <c r="M272" s="41"/>
      <c r="N272" s="41"/>
      <c r="O272" s="41"/>
      <c r="P272" s="41"/>
      <c r="Q272" s="41"/>
      <c r="R272" s="42"/>
      <c r="W272" s="39"/>
      <c r="X272" s="40"/>
      <c r="Y272" s="40"/>
      <c r="Z272" s="40"/>
      <c r="AA272" s="40"/>
      <c r="AB272" s="40"/>
    </row>
    <row r="273" spans="1:28" s="1" customFormat="1" ht="12.75">
      <c r="A273" s="40"/>
      <c r="B273" s="24"/>
      <c r="E273" s="40"/>
      <c r="F273" s="38"/>
      <c r="G273" s="38"/>
      <c r="H273" s="38"/>
      <c r="I273" s="24"/>
      <c r="J273" s="41"/>
      <c r="K273" s="41"/>
      <c r="L273" s="41"/>
      <c r="M273" s="41"/>
      <c r="N273" s="41"/>
      <c r="O273" s="41"/>
      <c r="P273" s="41"/>
      <c r="Q273" s="41"/>
      <c r="R273" s="42"/>
      <c r="W273" s="39"/>
      <c r="X273" s="40"/>
      <c r="Y273" s="40"/>
      <c r="Z273" s="40"/>
      <c r="AA273" s="40"/>
      <c r="AB273" s="40"/>
    </row>
    <row r="274" spans="1:28" s="1" customFormat="1" ht="12.75">
      <c r="A274" s="40"/>
      <c r="B274" s="24"/>
      <c r="E274" s="40"/>
      <c r="F274" s="38"/>
      <c r="G274" s="38"/>
      <c r="H274" s="38"/>
      <c r="I274" s="24"/>
      <c r="J274" s="41"/>
      <c r="K274" s="41"/>
      <c r="L274" s="41"/>
      <c r="M274" s="41"/>
      <c r="N274" s="41"/>
      <c r="O274" s="41"/>
      <c r="P274" s="41"/>
      <c r="Q274" s="41"/>
      <c r="R274" s="42"/>
      <c r="W274" s="39"/>
      <c r="X274" s="40"/>
      <c r="Y274" s="40"/>
      <c r="Z274" s="40"/>
      <c r="AA274" s="40"/>
      <c r="AB274" s="40"/>
    </row>
    <row r="275" spans="1:28" s="1" customFormat="1" ht="12.75">
      <c r="A275" s="40"/>
      <c r="B275" s="24"/>
      <c r="E275" s="40"/>
      <c r="F275" s="38"/>
      <c r="G275" s="38"/>
      <c r="H275" s="38"/>
      <c r="I275" s="24"/>
      <c r="J275" s="41"/>
      <c r="K275" s="41"/>
      <c r="L275" s="41"/>
      <c r="M275" s="41"/>
      <c r="N275" s="41"/>
      <c r="O275" s="41"/>
      <c r="P275" s="41"/>
      <c r="Q275" s="41"/>
      <c r="R275" s="42"/>
      <c r="W275" s="39"/>
      <c r="X275" s="40"/>
      <c r="Y275" s="40"/>
      <c r="Z275" s="40"/>
      <c r="AA275" s="40"/>
      <c r="AB275" s="40"/>
    </row>
    <row r="276" spans="1:28" s="1" customFormat="1" ht="12.75">
      <c r="A276" s="40"/>
      <c r="B276" s="24"/>
      <c r="E276" s="40"/>
      <c r="F276" s="38"/>
      <c r="G276" s="38"/>
      <c r="H276" s="38"/>
      <c r="I276" s="24"/>
      <c r="J276" s="41"/>
      <c r="K276" s="41"/>
      <c r="L276" s="41"/>
      <c r="M276" s="41"/>
      <c r="N276" s="41"/>
      <c r="O276" s="41"/>
      <c r="P276" s="41"/>
      <c r="Q276" s="41"/>
      <c r="R276" s="42"/>
      <c r="W276" s="39"/>
      <c r="X276" s="40"/>
      <c r="Y276" s="40"/>
      <c r="Z276" s="40"/>
      <c r="AA276" s="40"/>
      <c r="AB276" s="40"/>
    </row>
    <row r="277" spans="1:28" s="1" customFormat="1" ht="12.75">
      <c r="A277" s="40"/>
      <c r="B277" s="24"/>
      <c r="E277" s="40"/>
      <c r="F277" s="38"/>
      <c r="G277" s="38"/>
      <c r="H277" s="38"/>
      <c r="I277" s="24"/>
      <c r="J277" s="41"/>
      <c r="K277" s="41"/>
      <c r="L277" s="41"/>
      <c r="M277" s="41"/>
      <c r="N277" s="41"/>
      <c r="O277" s="41"/>
      <c r="P277" s="41"/>
      <c r="Q277" s="41"/>
      <c r="R277" s="42"/>
      <c r="W277" s="39"/>
      <c r="X277" s="40"/>
      <c r="Y277" s="40"/>
      <c r="Z277" s="40"/>
      <c r="AA277" s="40"/>
      <c r="AB277" s="40"/>
    </row>
    <row r="278" spans="1:28" s="1" customFormat="1" ht="12.75">
      <c r="A278" s="40"/>
      <c r="B278" s="24"/>
      <c r="E278" s="40"/>
      <c r="F278" s="38"/>
      <c r="G278" s="38"/>
      <c r="H278" s="38"/>
      <c r="I278" s="24"/>
      <c r="J278" s="41"/>
      <c r="K278" s="41"/>
      <c r="L278" s="41"/>
      <c r="M278" s="41"/>
      <c r="N278" s="41"/>
      <c r="O278" s="41"/>
      <c r="P278" s="41"/>
      <c r="Q278" s="41"/>
      <c r="R278" s="42"/>
      <c r="W278" s="39"/>
      <c r="X278" s="40"/>
      <c r="Y278" s="40"/>
      <c r="Z278" s="40"/>
      <c r="AA278" s="40"/>
      <c r="AB278" s="40"/>
    </row>
    <row r="279" spans="1:28" s="1" customFormat="1" ht="12.75">
      <c r="A279" s="40"/>
      <c r="B279" s="24"/>
      <c r="E279" s="40"/>
      <c r="F279" s="38"/>
      <c r="G279" s="38"/>
      <c r="H279" s="38"/>
      <c r="I279" s="24"/>
      <c r="J279" s="41"/>
      <c r="K279" s="41"/>
      <c r="L279" s="41"/>
      <c r="M279" s="41"/>
      <c r="N279" s="41"/>
      <c r="O279" s="41"/>
      <c r="P279" s="41"/>
      <c r="Q279" s="41"/>
      <c r="R279" s="42"/>
      <c r="W279" s="39"/>
      <c r="X279" s="40"/>
      <c r="Y279" s="40"/>
      <c r="Z279" s="40"/>
      <c r="AA279" s="40"/>
      <c r="AB279" s="40"/>
    </row>
    <row r="280" spans="1:28" s="1" customFormat="1" ht="12.75">
      <c r="A280" s="40"/>
      <c r="B280" s="24"/>
      <c r="E280" s="40"/>
      <c r="F280" s="38"/>
      <c r="G280" s="38"/>
      <c r="H280" s="38"/>
      <c r="I280" s="24"/>
      <c r="J280" s="41"/>
      <c r="K280" s="41"/>
      <c r="L280" s="41"/>
      <c r="M280" s="41"/>
      <c r="N280" s="41"/>
      <c r="O280" s="41"/>
      <c r="P280" s="41"/>
      <c r="Q280" s="41"/>
      <c r="R280" s="42"/>
      <c r="W280" s="39"/>
      <c r="X280" s="40"/>
      <c r="Y280" s="40"/>
      <c r="Z280" s="40"/>
      <c r="AA280" s="40"/>
      <c r="AB280" s="40"/>
    </row>
    <row r="281" spans="1:28" s="1" customFormat="1" ht="12.75">
      <c r="A281" s="40"/>
      <c r="B281" s="24"/>
      <c r="E281" s="40"/>
      <c r="F281" s="38"/>
      <c r="G281" s="38"/>
      <c r="H281" s="38"/>
      <c r="I281" s="24"/>
      <c r="J281" s="41"/>
      <c r="K281" s="41"/>
      <c r="L281" s="41"/>
      <c r="M281" s="41"/>
      <c r="N281" s="41"/>
      <c r="O281" s="41"/>
      <c r="P281" s="41"/>
      <c r="Q281" s="41"/>
      <c r="R281" s="42"/>
      <c r="W281" s="39"/>
      <c r="X281" s="40"/>
      <c r="Y281" s="40"/>
      <c r="Z281" s="40"/>
      <c r="AA281" s="40"/>
      <c r="AB281" s="40"/>
    </row>
    <row r="282" spans="1:28" s="1" customFormat="1" ht="12.75">
      <c r="A282" s="40"/>
      <c r="B282" s="24"/>
      <c r="E282" s="40"/>
      <c r="F282" s="38"/>
      <c r="G282" s="38"/>
      <c r="H282" s="38"/>
      <c r="I282" s="24"/>
      <c r="J282" s="41"/>
      <c r="K282" s="41"/>
      <c r="L282" s="41"/>
      <c r="M282" s="41"/>
      <c r="N282" s="41"/>
      <c r="O282" s="41"/>
      <c r="P282" s="41"/>
      <c r="Q282" s="41"/>
      <c r="R282" s="42"/>
      <c r="W282" s="39"/>
      <c r="X282" s="40"/>
      <c r="Y282" s="40"/>
      <c r="Z282" s="40"/>
      <c r="AA282" s="40"/>
      <c r="AB282" s="40"/>
    </row>
    <row r="283" spans="1:28" s="1" customFormat="1" ht="12.75">
      <c r="A283" s="40"/>
      <c r="B283" s="24"/>
      <c r="E283" s="40"/>
      <c r="F283" s="38"/>
      <c r="G283" s="38"/>
      <c r="H283" s="38"/>
      <c r="I283" s="24"/>
      <c r="J283" s="41"/>
      <c r="K283" s="41"/>
      <c r="L283" s="41"/>
      <c r="M283" s="41"/>
      <c r="N283" s="41"/>
      <c r="O283" s="41"/>
      <c r="P283" s="41"/>
      <c r="Q283" s="41"/>
      <c r="R283" s="42"/>
      <c r="W283" s="39"/>
      <c r="X283" s="40"/>
      <c r="Y283" s="40"/>
      <c r="Z283" s="40"/>
      <c r="AA283" s="40"/>
      <c r="AB283" s="40"/>
    </row>
    <row r="284" spans="1:28" s="1" customFormat="1" ht="12.75">
      <c r="A284" s="40"/>
      <c r="B284" s="24"/>
      <c r="E284" s="40"/>
      <c r="F284" s="38"/>
      <c r="G284" s="38"/>
      <c r="H284" s="38"/>
      <c r="I284" s="24"/>
      <c r="J284" s="41"/>
      <c r="K284" s="41"/>
      <c r="L284" s="41"/>
      <c r="M284" s="41"/>
      <c r="N284" s="41"/>
      <c r="O284" s="41"/>
      <c r="P284" s="41"/>
      <c r="Q284" s="41"/>
      <c r="R284" s="42"/>
      <c r="W284" s="39"/>
      <c r="X284" s="40"/>
      <c r="Y284" s="40"/>
      <c r="Z284" s="40"/>
      <c r="AA284" s="40"/>
      <c r="AB284" s="40"/>
    </row>
    <row r="285" spans="1:28" s="1" customFormat="1" ht="12.75">
      <c r="A285" s="40"/>
      <c r="B285" s="24"/>
      <c r="E285" s="40"/>
      <c r="F285" s="38"/>
      <c r="G285" s="38"/>
      <c r="H285" s="38"/>
      <c r="I285" s="24"/>
      <c r="J285" s="41"/>
      <c r="K285" s="41"/>
      <c r="L285" s="41"/>
      <c r="M285" s="41"/>
      <c r="N285" s="41"/>
      <c r="O285" s="41"/>
      <c r="P285" s="41"/>
      <c r="Q285" s="41"/>
      <c r="R285" s="42"/>
      <c r="W285" s="39"/>
      <c r="X285" s="40"/>
      <c r="Y285" s="40"/>
      <c r="Z285" s="40"/>
      <c r="AA285" s="40"/>
      <c r="AB285" s="40"/>
    </row>
    <row r="286" spans="1:28" s="1" customFormat="1" ht="12.75">
      <c r="A286" s="40"/>
      <c r="B286" s="24"/>
      <c r="E286" s="40"/>
      <c r="F286" s="38"/>
      <c r="G286" s="38"/>
      <c r="H286" s="38"/>
      <c r="I286" s="24"/>
      <c r="J286" s="41"/>
      <c r="K286" s="41"/>
      <c r="L286" s="41"/>
      <c r="M286" s="41"/>
      <c r="N286" s="41"/>
      <c r="O286" s="41"/>
      <c r="P286" s="41"/>
      <c r="Q286" s="41"/>
      <c r="R286" s="42"/>
      <c r="W286" s="39"/>
      <c r="X286" s="40"/>
      <c r="Y286" s="40"/>
      <c r="Z286" s="40"/>
      <c r="AA286" s="40"/>
      <c r="AB286" s="40"/>
    </row>
    <row r="287" spans="1:28" s="1" customFormat="1" ht="12.75">
      <c r="A287" s="40"/>
      <c r="B287" s="24"/>
      <c r="E287" s="40"/>
      <c r="F287" s="38"/>
      <c r="G287" s="38"/>
      <c r="H287" s="38"/>
      <c r="I287" s="24"/>
      <c r="J287" s="41"/>
      <c r="K287" s="41"/>
      <c r="L287" s="41"/>
      <c r="M287" s="41"/>
      <c r="N287" s="41"/>
      <c r="O287" s="41"/>
      <c r="P287" s="41"/>
      <c r="Q287" s="41"/>
      <c r="R287" s="42"/>
      <c r="W287" s="39"/>
      <c r="X287" s="40"/>
      <c r="Y287" s="40"/>
      <c r="Z287" s="40"/>
      <c r="AA287" s="40"/>
      <c r="AB287" s="40"/>
    </row>
    <row r="288" spans="1:28" s="1" customFormat="1" ht="12.75">
      <c r="A288" s="40"/>
      <c r="B288" s="24"/>
      <c r="E288" s="40"/>
      <c r="F288" s="38"/>
      <c r="G288" s="38"/>
      <c r="H288" s="38"/>
      <c r="I288" s="24"/>
      <c r="J288" s="41"/>
      <c r="K288" s="41"/>
      <c r="L288" s="41"/>
      <c r="M288" s="41"/>
      <c r="N288" s="41"/>
      <c r="O288" s="41"/>
      <c r="P288" s="41"/>
      <c r="Q288" s="41"/>
      <c r="R288" s="42"/>
      <c r="W288" s="39"/>
      <c r="X288" s="40"/>
      <c r="Y288" s="40"/>
      <c r="Z288" s="40"/>
      <c r="AA288" s="40"/>
      <c r="AB288" s="40"/>
    </row>
    <row r="289" spans="1:28" s="1" customFormat="1" ht="12.75">
      <c r="A289" s="40"/>
      <c r="B289" s="24"/>
      <c r="E289" s="40"/>
      <c r="F289" s="38"/>
      <c r="G289" s="38"/>
      <c r="H289" s="38"/>
      <c r="I289" s="24"/>
      <c r="J289" s="41"/>
      <c r="K289" s="41"/>
      <c r="L289" s="41"/>
      <c r="M289" s="41"/>
      <c r="N289" s="41"/>
      <c r="O289" s="41"/>
      <c r="P289" s="41"/>
      <c r="Q289" s="41"/>
      <c r="R289" s="42"/>
      <c r="W289" s="39"/>
      <c r="X289" s="40"/>
      <c r="Y289" s="40"/>
      <c r="Z289" s="40"/>
      <c r="AA289" s="40"/>
      <c r="AB289" s="40"/>
    </row>
    <row r="290" spans="1:28" s="1" customFormat="1" ht="12.75">
      <c r="A290" s="40"/>
      <c r="B290" s="24"/>
      <c r="E290" s="40"/>
      <c r="F290" s="38"/>
      <c r="G290" s="38"/>
      <c r="H290" s="38"/>
      <c r="I290" s="24"/>
      <c r="J290" s="41"/>
      <c r="K290" s="41"/>
      <c r="L290" s="41"/>
      <c r="M290" s="41"/>
      <c r="N290" s="41"/>
      <c r="O290" s="41"/>
      <c r="P290" s="41"/>
      <c r="Q290" s="41"/>
      <c r="R290" s="42"/>
      <c r="W290" s="39"/>
      <c r="X290" s="40"/>
      <c r="Y290" s="40"/>
      <c r="Z290" s="40"/>
      <c r="AA290" s="40"/>
      <c r="AB290" s="40"/>
    </row>
    <row r="291" spans="1:28" s="1" customFormat="1" ht="12.75">
      <c r="A291" s="40"/>
      <c r="B291" s="24"/>
      <c r="E291" s="40"/>
      <c r="F291" s="38"/>
      <c r="G291" s="38"/>
      <c r="H291" s="38"/>
      <c r="I291" s="24"/>
      <c r="J291" s="41"/>
      <c r="K291" s="41"/>
      <c r="L291" s="41"/>
      <c r="M291" s="41"/>
      <c r="N291" s="41"/>
      <c r="O291" s="41"/>
      <c r="P291" s="41"/>
      <c r="Q291" s="41"/>
      <c r="R291" s="42"/>
      <c r="W291" s="39"/>
      <c r="X291" s="40"/>
      <c r="Y291" s="40"/>
      <c r="Z291" s="40"/>
      <c r="AA291" s="40"/>
      <c r="AB291" s="40"/>
    </row>
    <row r="292" spans="1:28" s="1" customFormat="1" ht="12.75">
      <c r="A292" s="40"/>
      <c r="B292" s="24"/>
      <c r="E292" s="40"/>
      <c r="F292" s="38"/>
      <c r="G292" s="38"/>
      <c r="H292" s="38"/>
      <c r="I292" s="24"/>
      <c r="J292" s="41"/>
      <c r="K292" s="41"/>
      <c r="L292" s="41"/>
      <c r="M292" s="41"/>
      <c r="N292" s="41"/>
      <c r="O292" s="41"/>
      <c r="P292" s="41"/>
      <c r="Q292" s="41"/>
      <c r="R292" s="42"/>
      <c r="W292" s="39"/>
      <c r="X292" s="40"/>
      <c r="Y292" s="40"/>
      <c r="Z292" s="40"/>
      <c r="AA292" s="40"/>
      <c r="AB292" s="40"/>
    </row>
    <row r="293" spans="1:28" s="1" customFormat="1" ht="12.75">
      <c r="A293" s="40"/>
      <c r="B293" s="24"/>
      <c r="E293" s="40"/>
      <c r="F293" s="38"/>
      <c r="G293" s="38"/>
      <c r="H293" s="38"/>
      <c r="I293" s="24"/>
      <c r="J293" s="41"/>
      <c r="K293" s="41"/>
      <c r="L293" s="41"/>
      <c r="M293" s="41"/>
      <c r="N293" s="41"/>
      <c r="O293" s="41"/>
      <c r="P293" s="41"/>
      <c r="Q293" s="41"/>
      <c r="R293" s="42"/>
      <c r="W293" s="39"/>
      <c r="X293" s="40"/>
      <c r="Y293" s="40"/>
      <c r="Z293" s="40"/>
      <c r="AA293" s="40"/>
      <c r="AB293" s="40"/>
    </row>
    <row r="294" spans="1:28" s="1" customFormat="1" ht="12.75">
      <c r="A294" s="40"/>
      <c r="B294" s="24"/>
      <c r="E294" s="40"/>
      <c r="F294" s="38"/>
      <c r="G294" s="38"/>
      <c r="H294" s="38"/>
      <c r="I294" s="24"/>
      <c r="J294" s="41"/>
      <c r="K294" s="41"/>
      <c r="L294" s="41"/>
      <c r="M294" s="41"/>
      <c r="N294" s="41"/>
      <c r="O294" s="41"/>
      <c r="P294" s="41"/>
      <c r="Q294" s="41"/>
      <c r="R294" s="42"/>
      <c r="W294" s="39"/>
      <c r="X294" s="40"/>
      <c r="Y294" s="40"/>
      <c r="Z294" s="40"/>
      <c r="AA294" s="40"/>
      <c r="AB294" s="40"/>
    </row>
    <row r="295" spans="1:28" s="1" customFormat="1" ht="12.75">
      <c r="A295" s="40"/>
      <c r="B295" s="24"/>
      <c r="E295" s="40"/>
      <c r="F295" s="38"/>
      <c r="G295" s="38"/>
      <c r="H295" s="38"/>
      <c r="I295" s="24"/>
      <c r="J295" s="41"/>
      <c r="K295" s="41"/>
      <c r="L295" s="41"/>
      <c r="M295" s="41"/>
      <c r="N295" s="41"/>
      <c r="O295" s="41"/>
      <c r="P295" s="41"/>
      <c r="Q295" s="41"/>
      <c r="R295" s="42"/>
      <c r="W295" s="39"/>
      <c r="X295" s="40"/>
      <c r="Y295" s="40"/>
      <c r="Z295" s="40"/>
      <c r="AA295" s="40"/>
      <c r="AB295" s="40"/>
    </row>
    <row r="296" spans="1:28" s="1" customFormat="1" ht="12.75">
      <c r="A296" s="40"/>
      <c r="B296" s="24"/>
      <c r="E296" s="40"/>
      <c r="F296" s="38"/>
      <c r="G296" s="38"/>
      <c r="H296" s="38"/>
      <c r="I296" s="24"/>
      <c r="J296" s="41"/>
      <c r="K296" s="41"/>
      <c r="L296" s="41"/>
      <c r="M296" s="41"/>
      <c r="N296" s="41"/>
      <c r="O296" s="41"/>
      <c r="P296" s="41"/>
      <c r="Q296" s="41"/>
      <c r="R296" s="42"/>
      <c r="W296" s="39"/>
      <c r="X296" s="40"/>
      <c r="Y296" s="40"/>
      <c r="Z296" s="40"/>
      <c r="AA296" s="40"/>
      <c r="AB296" s="40"/>
    </row>
    <row r="297" spans="1:28" s="1" customFormat="1" ht="12.75">
      <c r="A297" s="40"/>
      <c r="B297" s="24"/>
      <c r="E297" s="40"/>
      <c r="F297" s="38"/>
      <c r="G297" s="38"/>
      <c r="H297" s="38"/>
      <c r="I297" s="24"/>
      <c r="J297" s="41"/>
      <c r="K297" s="41"/>
      <c r="L297" s="41"/>
      <c r="M297" s="41"/>
      <c r="N297" s="41"/>
      <c r="O297" s="41"/>
      <c r="P297" s="41"/>
      <c r="Q297" s="41"/>
      <c r="R297" s="42"/>
      <c r="W297" s="39"/>
      <c r="X297" s="40"/>
      <c r="Y297" s="40"/>
      <c r="Z297" s="40"/>
      <c r="AA297" s="40"/>
      <c r="AB297" s="40"/>
    </row>
    <row r="298" spans="1:28" s="1" customFormat="1" ht="12.75">
      <c r="A298" s="40"/>
      <c r="B298" s="24"/>
      <c r="E298" s="40"/>
      <c r="F298" s="38"/>
      <c r="G298" s="38"/>
      <c r="H298" s="38"/>
      <c r="I298" s="24"/>
      <c r="J298" s="41"/>
      <c r="K298" s="41"/>
      <c r="L298" s="41"/>
      <c r="M298" s="41"/>
      <c r="N298" s="41"/>
      <c r="O298" s="41"/>
      <c r="P298" s="41"/>
      <c r="Q298" s="41"/>
      <c r="R298" s="42"/>
      <c r="W298" s="39"/>
      <c r="X298" s="40"/>
      <c r="Y298" s="40"/>
      <c r="Z298" s="40"/>
      <c r="AA298" s="40"/>
      <c r="AB298" s="40"/>
    </row>
    <row r="299" spans="1:28" s="1" customFormat="1" ht="12.75">
      <c r="A299" s="40"/>
      <c r="B299" s="24"/>
      <c r="E299" s="40"/>
      <c r="F299" s="38"/>
      <c r="G299" s="38"/>
      <c r="H299" s="38"/>
      <c r="I299" s="24"/>
      <c r="J299" s="41"/>
      <c r="K299" s="41"/>
      <c r="L299" s="41"/>
      <c r="M299" s="41"/>
      <c r="N299" s="41"/>
      <c r="O299" s="41"/>
      <c r="P299" s="41"/>
      <c r="Q299" s="41"/>
      <c r="R299" s="42"/>
      <c r="W299" s="39"/>
      <c r="X299" s="40"/>
      <c r="Y299" s="40"/>
      <c r="Z299" s="40"/>
      <c r="AA299" s="40"/>
      <c r="AB299" s="40"/>
    </row>
    <row r="300" spans="1:28" s="1" customFormat="1" ht="12.75">
      <c r="A300" s="40"/>
      <c r="B300" s="24"/>
      <c r="E300" s="40"/>
      <c r="F300" s="38"/>
      <c r="G300" s="38"/>
      <c r="H300" s="38"/>
      <c r="I300" s="24"/>
      <c r="J300" s="41"/>
      <c r="K300" s="41"/>
      <c r="L300" s="41"/>
      <c r="M300" s="41"/>
      <c r="N300" s="41"/>
      <c r="O300" s="41"/>
      <c r="P300" s="41"/>
      <c r="Q300" s="41"/>
      <c r="R300" s="42"/>
      <c r="W300" s="39"/>
      <c r="X300" s="40"/>
      <c r="Y300" s="40"/>
      <c r="Z300" s="40"/>
      <c r="AA300" s="40"/>
      <c r="AB300" s="40"/>
    </row>
    <row r="301" spans="1:28" s="1" customFormat="1" ht="12.75">
      <c r="A301" s="40"/>
      <c r="B301" s="24"/>
      <c r="E301" s="40"/>
      <c r="F301" s="38"/>
      <c r="G301" s="38"/>
      <c r="H301" s="38"/>
      <c r="I301" s="24"/>
      <c r="J301" s="41"/>
      <c r="K301" s="41"/>
      <c r="L301" s="41"/>
      <c r="M301" s="41"/>
      <c r="N301" s="41"/>
      <c r="O301" s="41"/>
      <c r="P301" s="41"/>
      <c r="Q301" s="41"/>
      <c r="R301" s="42"/>
      <c r="W301" s="39"/>
      <c r="X301" s="40"/>
      <c r="Y301" s="40"/>
      <c r="Z301" s="40"/>
      <c r="AA301" s="40"/>
      <c r="AB301" s="40"/>
    </row>
    <row r="302" spans="1:28" s="1" customFormat="1" ht="12.75">
      <c r="A302" s="40"/>
      <c r="B302" s="24"/>
      <c r="E302" s="40"/>
      <c r="F302" s="38"/>
      <c r="G302" s="38"/>
      <c r="H302" s="38"/>
      <c r="I302" s="24"/>
      <c r="J302" s="41"/>
      <c r="K302" s="41"/>
      <c r="L302" s="41"/>
      <c r="M302" s="41"/>
      <c r="N302" s="41"/>
      <c r="O302" s="41"/>
      <c r="P302" s="41"/>
      <c r="Q302" s="41"/>
      <c r="R302" s="42"/>
      <c r="W302" s="39"/>
      <c r="X302" s="40"/>
      <c r="Y302" s="40"/>
      <c r="Z302" s="40"/>
      <c r="AA302" s="40"/>
      <c r="AB302" s="40"/>
    </row>
    <row r="303" spans="1:28" s="1" customFormat="1" ht="12.75">
      <c r="A303" s="40"/>
      <c r="B303" s="24"/>
      <c r="E303" s="40"/>
      <c r="F303" s="38"/>
      <c r="G303" s="38"/>
      <c r="H303" s="38"/>
      <c r="I303" s="24"/>
      <c r="J303" s="41"/>
      <c r="K303" s="41"/>
      <c r="L303" s="41"/>
      <c r="M303" s="41"/>
      <c r="N303" s="41"/>
      <c r="O303" s="41"/>
      <c r="P303" s="41"/>
      <c r="Q303" s="41"/>
      <c r="R303" s="42"/>
      <c r="W303" s="39"/>
      <c r="X303" s="40"/>
      <c r="Y303" s="40"/>
      <c r="Z303" s="40"/>
      <c r="AA303" s="40"/>
      <c r="AB303" s="40"/>
    </row>
    <row r="304" spans="1:28" s="1" customFormat="1" ht="12.75">
      <c r="A304" s="40"/>
      <c r="B304" s="24"/>
      <c r="E304" s="40"/>
      <c r="F304" s="38"/>
      <c r="G304" s="38"/>
      <c r="H304" s="38"/>
      <c r="I304" s="24"/>
      <c r="J304" s="41"/>
      <c r="K304" s="41"/>
      <c r="L304" s="41"/>
      <c r="M304" s="41"/>
      <c r="N304" s="41"/>
      <c r="O304" s="41"/>
      <c r="P304" s="41"/>
      <c r="Q304" s="41"/>
      <c r="R304" s="42"/>
      <c r="W304" s="39"/>
      <c r="X304" s="40"/>
      <c r="Y304" s="40"/>
      <c r="Z304" s="40"/>
      <c r="AA304" s="40"/>
      <c r="AB304" s="40"/>
    </row>
    <row r="305" spans="1:28" s="1" customFormat="1" ht="12.75">
      <c r="A305" s="40"/>
      <c r="B305" s="24"/>
      <c r="E305" s="40"/>
      <c r="F305" s="38"/>
      <c r="G305" s="38"/>
      <c r="H305" s="38"/>
      <c r="I305" s="24"/>
      <c r="J305" s="41"/>
      <c r="K305" s="41"/>
      <c r="L305" s="41"/>
      <c r="M305" s="41"/>
      <c r="N305" s="41"/>
      <c r="O305" s="41"/>
      <c r="P305" s="41"/>
      <c r="Q305" s="41"/>
      <c r="R305" s="42"/>
      <c r="W305" s="39"/>
      <c r="X305" s="40"/>
      <c r="Y305" s="40"/>
      <c r="Z305" s="40"/>
      <c r="AA305" s="40"/>
      <c r="AB305" s="40"/>
    </row>
    <row r="306" spans="1:28" s="1" customFormat="1" ht="12.75">
      <c r="A306" s="40"/>
      <c r="B306" s="24"/>
      <c r="E306" s="40"/>
      <c r="F306" s="38"/>
      <c r="G306" s="38"/>
      <c r="H306" s="38"/>
      <c r="I306" s="24"/>
      <c r="J306" s="41"/>
      <c r="K306" s="41"/>
      <c r="L306" s="41"/>
      <c r="M306" s="41"/>
      <c r="N306" s="41"/>
      <c r="O306" s="41"/>
      <c r="P306" s="41"/>
      <c r="Q306" s="41"/>
      <c r="R306" s="42"/>
      <c r="W306" s="39"/>
      <c r="X306" s="40"/>
      <c r="Y306" s="40"/>
      <c r="Z306" s="40"/>
      <c r="AA306" s="40"/>
      <c r="AB306" s="40"/>
    </row>
    <row r="307" spans="1:28" s="1" customFormat="1" ht="12.75">
      <c r="A307" s="40"/>
      <c r="B307" s="24"/>
      <c r="E307" s="40"/>
      <c r="F307" s="38"/>
      <c r="G307" s="38"/>
      <c r="H307" s="38"/>
      <c r="I307" s="24"/>
      <c r="J307" s="41"/>
      <c r="K307" s="41"/>
      <c r="L307" s="41"/>
      <c r="M307" s="41"/>
      <c r="N307" s="41"/>
      <c r="O307" s="41"/>
      <c r="P307" s="41"/>
      <c r="Q307" s="41"/>
      <c r="R307" s="42"/>
      <c r="W307" s="39"/>
      <c r="X307" s="40"/>
      <c r="Y307" s="40"/>
      <c r="Z307" s="40"/>
      <c r="AA307" s="40"/>
      <c r="AB307" s="40"/>
    </row>
    <row r="308" spans="1:28" s="1" customFormat="1" ht="12.75">
      <c r="A308" s="40"/>
      <c r="B308" s="24"/>
      <c r="E308" s="40"/>
      <c r="F308" s="38"/>
      <c r="G308" s="38"/>
      <c r="H308" s="38"/>
      <c r="I308" s="24"/>
      <c r="J308" s="41"/>
      <c r="K308" s="41"/>
      <c r="L308" s="41"/>
      <c r="M308" s="41"/>
      <c r="N308" s="41"/>
      <c r="O308" s="41"/>
      <c r="P308" s="41"/>
      <c r="Q308" s="41"/>
      <c r="R308" s="42"/>
      <c r="W308" s="39"/>
      <c r="X308" s="40"/>
      <c r="Y308" s="40"/>
      <c r="Z308" s="40"/>
      <c r="AA308" s="40"/>
      <c r="AB308" s="40"/>
    </row>
    <row r="309" spans="1:28" s="1" customFormat="1" ht="12.75">
      <c r="A309" s="40"/>
      <c r="B309" s="24"/>
      <c r="E309" s="40"/>
      <c r="F309" s="38"/>
      <c r="G309" s="38"/>
      <c r="H309" s="38"/>
      <c r="I309" s="24"/>
      <c r="J309" s="41"/>
      <c r="K309" s="41"/>
      <c r="L309" s="41"/>
      <c r="M309" s="41"/>
      <c r="N309" s="41"/>
      <c r="O309" s="41"/>
      <c r="P309" s="41"/>
      <c r="Q309" s="41"/>
      <c r="R309" s="42"/>
      <c r="W309" s="39"/>
      <c r="X309" s="40"/>
      <c r="Y309" s="40"/>
      <c r="Z309" s="40"/>
      <c r="AA309" s="40"/>
      <c r="AB309" s="40"/>
    </row>
    <row r="310" spans="1:28" s="1" customFormat="1" ht="12.75">
      <c r="A310" s="40"/>
      <c r="B310" s="24"/>
      <c r="E310" s="40"/>
      <c r="F310" s="38"/>
      <c r="G310" s="38"/>
      <c r="H310" s="38"/>
      <c r="I310" s="24"/>
      <c r="J310" s="41"/>
      <c r="K310" s="41"/>
      <c r="L310" s="41"/>
      <c r="M310" s="41"/>
      <c r="N310" s="41"/>
      <c r="O310" s="41"/>
      <c r="P310" s="41"/>
      <c r="Q310" s="41"/>
      <c r="R310" s="42"/>
      <c r="W310" s="39"/>
      <c r="X310" s="40"/>
      <c r="Y310" s="40"/>
      <c r="Z310" s="40"/>
      <c r="AA310" s="40"/>
      <c r="AB310" s="40"/>
    </row>
    <row r="311" spans="1:28" s="1" customFormat="1" ht="12.75">
      <c r="A311" s="40"/>
      <c r="B311" s="24"/>
      <c r="E311" s="40"/>
      <c r="F311" s="38"/>
      <c r="G311" s="38"/>
      <c r="H311" s="38"/>
      <c r="I311" s="24"/>
      <c r="J311" s="41"/>
      <c r="K311" s="41"/>
      <c r="L311" s="41"/>
      <c r="M311" s="41"/>
      <c r="N311" s="41"/>
      <c r="O311" s="41"/>
      <c r="P311" s="41"/>
      <c r="Q311" s="41"/>
      <c r="R311" s="42"/>
      <c r="W311" s="39"/>
      <c r="X311" s="40"/>
      <c r="Y311" s="40"/>
      <c r="Z311" s="40"/>
      <c r="AA311" s="40"/>
      <c r="AB311" s="40"/>
    </row>
    <row r="312" spans="1:28" s="1" customFormat="1" ht="12.75">
      <c r="A312" s="40"/>
      <c r="B312" s="24"/>
      <c r="E312" s="40"/>
      <c r="F312" s="38"/>
      <c r="G312" s="38"/>
      <c r="H312" s="38"/>
      <c r="I312" s="24"/>
      <c r="J312" s="41"/>
      <c r="K312" s="41"/>
      <c r="L312" s="41"/>
      <c r="M312" s="41"/>
      <c r="N312" s="41"/>
      <c r="O312" s="41"/>
      <c r="P312" s="41"/>
      <c r="Q312" s="41"/>
      <c r="R312" s="42"/>
      <c r="W312" s="39"/>
      <c r="X312" s="40"/>
      <c r="Y312" s="40"/>
      <c r="Z312" s="40"/>
      <c r="AA312" s="40"/>
      <c r="AB312" s="40"/>
    </row>
    <row r="313" spans="1:28" s="1" customFormat="1" ht="12.75">
      <c r="A313" s="40"/>
      <c r="B313" s="24"/>
      <c r="E313" s="40"/>
      <c r="F313" s="38"/>
      <c r="G313" s="38"/>
      <c r="H313" s="38"/>
      <c r="I313" s="24"/>
      <c r="J313" s="41"/>
      <c r="K313" s="41"/>
      <c r="L313" s="41"/>
      <c r="M313" s="41"/>
      <c r="N313" s="41"/>
      <c r="O313" s="41"/>
      <c r="P313" s="41"/>
      <c r="Q313" s="41"/>
      <c r="R313" s="42"/>
      <c r="W313" s="39"/>
      <c r="X313" s="40"/>
      <c r="Y313" s="40"/>
      <c r="Z313" s="40"/>
      <c r="AA313" s="40"/>
      <c r="AB313" s="40"/>
    </row>
    <row r="314" spans="1:28" s="1" customFormat="1" ht="12.75">
      <c r="A314" s="40"/>
      <c r="B314" s="24"/>
      <c r="E314" s="40"/>
      <c r="F314" s="38"/>
      <c r="G314" s="38"/>
      <c r="H314" s="38"/>
      <c r="I314" s="24"/>
      <c r="J314" s="41"/>
      <c r="K314" s="41"/>
      <c r="L314" s="41"/>
      <c r="M314" s="41"/>
      <c r="N314" s="41"/>
      <c r="O314" s="41"/>
      <c r="P314" s="41"/>
      <c r="Q314" s="41"/>
      <c r="R314" s="42"/>
      <c r="W314" s="39"/>
      <c r="X314" s="40"/>
      <c r="Y314" s="40"/>
      <c r="Z314" s="40"/>
      <c r="AA314" s="40"/>
      <c r="AB314" s="40"/>
    </row>
    <row r="315" spans="1:28" s="1" customFormat="1" ht="12.75">
      <c r="A315" s="40"/>
      <c r="B315" s="24"/>
      <c r="E315" s="40"/>
      <c r="F315" s="38"/>
      <c r="G315" s="38"/>
      <c r="H315" s="38"/>
      <c r="I315" s="24"/>
      <c r="J315" s="41"/>
      <c r="K315" s="41"/>
      <c r="L315" s="41"/>
      <c r="M315" s="41"/>
      <c r="N315" s="41"/>
      <c r="O315" s="41"/>
      <c r="P315" s="41"/>
      <c r="Q315" s="41"/>
      <c r="R315" s="42"/>
      <c r="W315" s="39"/>
      <c r="X315" s="40"/>
      <c r="Y315" s="40"/>
      <c r="Z315" s="40"/>
      <c r="AA315" s="40"/>
      <c r="AB315" s="40"/>
    </row>
    <row r="316" spans="1:28" s="1" customFormat="1" ht="12.75">
      <c r="A316" s="40"/>
      <c r="B316" s="24"/>
      <c r="E316" s="40"/>
      <c r="F316" s="38"/>
      <c r="G316" s="38"/>
      <c r="H316" s="38"/>
      <c r="I316" s="24"/>
      <c r="J316" s="41"/>
      <c r="K316" s="41"/>
      <c r="L316" s="41"/>
      <c r="M316" s="41"/>
      <c r="N316" s="41"/>
      <c r="O316" s="41"/>
      <c r="P316" s="41"/>
      <c r="Q316" s="41"/>
      <c r="R316" s="42"/>
      <c r="W316" s="39"/>
      <c r="X316" s="40"/>
      <c r="Y316" s="40"/>
      <c r="Z316" s="40"/>
      <c r="AA316" s="40"/>
      <c r="AB316" s="40"/>
    </row>
    <row r="317" spans="1:28" s="1" customFormat="1" ht="12.75">
      <c r="A317" s="40"/>
      <c r="B317" s="24"/>
      <c r="E317" s="40"/>
      <c r="F317" s="38"/>
      <c r="G317" s="38"/>
      <c r="H317" s="38"/>
      <c r="I317" s="24"/>
      <c r="J317" s="41"/>
      <c r="K317" s="41"/>
      <c r="L317" s="41"/>
      <c r="M317" s="41"/>
      <c r="N317" s="41"/>
      <c r="O317" s="41"/>
      <c r="P317" s="41"/>
      <c r="Q317" s="41"/>
      <c r="R317" s="42"/>
      <c r="W317" s="39"/>
      <c r="X317" s="40"/>
      <c r="Y317" s="40"/>
      <c r="Z317" s="40"/>
      <c r="AA317" s="40"/>
      <c r="AB317" s="40"/>
    </row>
    <row r="318" spans="1:28" s="1" customFormat="1" ht="12.75">
      <c r="A318" s="40"/>
      <c r="B318" s="24"/>
      <c r="E318" s="40"/>
      <c r="F318" s="38"/>
      <c r="G318" s="38"/>
      <c r="H318" s="38"/>
      <c r="I318" s="24"/>
      <c r="J318" s="41"/>
      <c r="K318" s="41"/>
      <c r="L318" s="41"/>
      <c r="M318" s="41"/>
      <c r="N318" s="41"/>
      <c r="O318" s="41"/>
      <c r="P318" s="41"/>
      <c r="Q318" s="41"/>
      <c r="R318" s="42"/>
      <c r="W318" s="39"/>
      <c r="X318" s="40"/>
      <c r="Y318" s="40"/>
      <c r="Z318" s="40"/>
      <c r="AA318" s="40"/>
      <c r="AB318" s="40"/>
    </row>
    <row r="319" spans="1:28" s="1" customFormat="1" ht="12.75">
      <c r="A319" s="40"/>
      <c r="B319" s="24"/>
      <c r="E319" s="40"/>
      <c r="F319" s="38"/>
      <c r="G319" s="38"/>
      <c r="H319" s="38"/>
      <c r="I319" s="24"/>
      <c r="J319" s="41"/>
      <c r="K319" s="41"/>
      <c r="L319" s="41"/>
      <c r="M319" s="41"/>
      <c r="N319" s="41"/>
      <c r="O319" s="41"/>
      <c r="P319" s="41"/>
      <c r="Q319" s="41"/>
      <c r="R319" s="42"/>
      <c r="W319" s="39"/>
      <c r="X319" s="40"/>
      <c r="Y319" s="40"/>
      <c r="Z319" s="40"/>
      <c r="AA319" s="40"/>
      <c r="AB319" s="40"/>
    </row>
    <row r="320" spans="1:28" s="1" customFormat="1" ht="12.75">
      <c r="A320" s="40"/>
      <c r="B320" s="24"/>
      <c r="E320" s="40"/>
      <c r="F320" s="38"/>
      <c r="G320" s="38"/>
      <c r="H320" s="38"/>
      <c r="I320" s="24"/>
      <c r="J320" s="41"/>
      <c r="K320" s="41"/>
      <c r="L320" s="41"/>
      <c r="M320" s="41"/>
      <c r="N320" s="41"/>
      <c r="O320" s="41"/>
      <c r="P320" s="41"/>
      <c r="Q320" s="41"/>
      <c r="R320" s="42"/>
      <c r="W320" s="39"/>
      <c r="X320" s="40"/>
      <c r="Y320" s="40"/>
      <c r="Z320" s="40"/>
      <c r="AA320" s="40"/>
      <c r="AB320" s="40"/>
    </row>
    <row r="321" spans="1:28" s="1" customFormat="1" ht="12.75">
      <c r="A321" s="40"/>
      <c r="B321" s="24"/>
      <c r="E321" s="40"/>
      <c r="F321" s="38"/>
      <c r="G321" s="38"/>
      <c r="H321" s="38"/>
      <c r="I321" s="24"/>
      <c r="J321" s="41"/>
      <c r="K321" s="41"/>
      <c r="L321" s="41"/>
      <c r="M321" s="41"/>
      <c r="N321" s="41"/>
      <c r="O321" s="41"/>
      <c r="P321" s="41"/>
      <c r="Q321" s="41"/>
      <c r="R321" s="42"/>
      <c r="W321" s="39"/>
      <c r="X321" s="40"/>
      <c r="Y321" s="40"/>
      <c r="Z321" s="40"/>
      <c r="AA321" s="40"/>
      <c r="AB321" s="40"/>
    </row>
    <row r="322" spans="1:28" s="1" customFormat="1" ht="12.75">
      <c r="A322" s="40"/>
      <c r="B322" s="24"/>
      <c r="E322" s="40"/>
      <c r="F322" s="38"/>
      <c r="G322" s="38"/>
      <c r="H322" s="38"/>
      <c r="I322" s="24"/>
      <c r="J322" s="41"/>
      <c r="K322" s="41"/>
      <c r="L322" s="41"/>
      <c r="M322" s="41"/>
      <c r="N322" s="41"/>
      <c r="O322" s="41"/>
      <c r="P322" s="41"/>
      <c r="Q322" s="41"/>
      <c r="R322" s="42"/>
      <c r="W322" s="39"/>
      <c r="X322" s="40"/>
      <c r="Y322" s="40"/>
      <c r="Z322" s="40"/>
      <c r="AA322" s="40"/>
      <c r="AB322" s="40"/>
    </row>
    <row r="323" spans="1:28" s="1" customFormat="1" ht="12.75">
      <c r="A323" s="40"/>
      <c r="B323" s="24"/>
      <c r="E323" s="40"/>
      <c r="F323" s="38"/>
      <c r="G323" s="38"/>
      <c r="H323" s="38"/>
      <c r="I323" s="24"/>
      <c r="J323" s="41"/>
      <c r="K323" s="41"/>
      <c r="L323" s="41"/>
      <c r="M323" s="41"/>
      <c r="N323" s="41"/>
      <c r="O323" s="41"/>
      <c r="P323" s="41"/>
      <c r="Q323" s="41"/>
      <c r="R323" s="42"/>
      <c r="W323" s="39"/>
      <c r="X323" s="40"/>
      <c r="Y323" s="40"/>
      <c r="Z323" s="40"/>
      <c r="AA323" s="40"/>
      <c r="AB323" s="40"/>
    </row>
    <row r="324" spans="1:28" s="1" customFormat="1" ht="12.75">
      <c r="A324" s="40"/>
      <c r="B324" s="24"/>
      <c r="E324" s="40"/>
      <c r="F324" s="38"/>
      <c r="G324" s="38"/>
      <c r="H324" s="38"/>
      <c r="I324" s="24"/>
      <c r="J324" s="41"/>
      <c r="K324" s="41"/>
      <c r="L324" s="41"/>
      <c r="M324" s="41"/>
      <c r="N324" s="41"/>
      <c r="O324" s="41"/>
      <c r="P324" s="41"/>
      <c r="Q324" s="41"/>
      <c r="R324" s="42"/>
      <c r="W324" s="39"/>
      <c r="X324" s="40"/>
      <c r="Y324" s="40"/>
      <c r="Z324" s="40"/>
      <c r="AA324" s="40"/>
      <c r="AB324" s="40"/>
    </row>
    <row r="325" spans="1:28" s="1" customFormat="1" ht="12.75">
      <c r="A325" s="40"/>
      <c r="B325" s="24"/>
      <c r="E325" s="40"/>
      <c r="F325" s="38"/>
      <c r="G325" s="38"/>
      <c r="H325" s="38"/>
      <c r="I325" s="24"/>
      <c r="J325" s="41"/>
      <c r="K325" s="41"/>
      <c r="L325" s="41"/>
      <c r="M325" s="41"/>
      <c r="N325" s="41"/>
      <c r="O325" s="41"/>
      <c r="P325" s="41"/>
      <c r="Q325" s="41"/>
      <c r="R325" s="42"/>
      <c r="W325" s="39"/>
      <c r="X325" s="40"/>
      <c r="Y325" s="40"/>
      <c r="Z325" s="40"/>
      <c r="AA325" s="40"/>
      <c r="AB325" s="40"/>
    </row>
    <row r="326" spans="1:28" s="1" customFormat="1" ht="12.75">
      <c r="A326" s="40"/>
      <c r="B326" s="24"/>
      <c r="E326" s="40"/>
      <c r="F326" s="38"/>
      <c r="G326" s="38"/>
      <c r="H326" s="38"/>
      <c r="I326" s="24"/>
      <c r="J326" s="41"/>
      <c r="K326" s="41"/>
      <c r="L326" s="41"/>
      <c r="M326" s="41"/>
      <c r="N326" s="41"/>
      <c r="O326" s="41"/>
      <c r="P326" s="41"/>
      <c r="Q326" s="41"/>
      <c r="R326" s="42"/>
      <c r="W326" s="39"/>
      <c r="X326" s="40"/>
      <c r="Y326" s="40"/>
      <c r="Z326" s="40"/>
      <c r="AA326" s="40"/>
      <c r="AB326" s="40"/>
    </row>
    <row r="327" spans="1:28" s="1" customFormat="1" ht="12.75">
      <c r="A327" s="40"/>
      <c r="B327" s="24"/>
      <c r="E327" s="40"/>
      <c r="F327" s="38"/>
      <c r="G327" s="38"/>
      <c r="H327" s="38"/>
      <c r="I327" s="24"/>
      <c r="J327" s="41"/>
      <c r="K327" s="41"/>
      <c r="L327" s="41"/>
      <c r="M327" s="41"/>
      <c r="N327" s="41"/>
      <c r="O327" s="41"/>
      <c r="P327" s="41"/>
      <c r="Q327" s="41"/>
      <c r="R327" s="42"/>
      <c r="W327" s="39"/>
      <c r="X327" s="40"/>
      <c r="Y327" s="40"/>
      <c r="Z327" s="40"/>
      <c r="AA327" s="40"/>
      <c r="AB327" s="40"/>
    </row>
    <row r="328" spans="1:28" s="1" customFormat="1" ht="12.75">
      <c r="A328" s="40"/>
      <c r="B328" s="24"/>
      <c r="E328" s="40"/>
      <c r="F328" s="38"/>
      <c r="G328" s="38"/>
      <c r="H328" s="38"/>
      <c r="I328" s="24"/>
      <c r="J328" s="41"/>
      <c r="K328" s="41"/>
      <c r="L328" s="41"/>
      <c r="M328" s="41"/>
      <c r="N328" s="41"/>
      <c r="O328" s="41"/>
      <c r="P328" s="41"/>
      <c r="Q328" s="41"/>
      <c r="R328" s="42"/>
      <c r="W328" s="39"/>
      <c r="X328" s="40"/>
      <c r="Y328" s="40"/>
      <c r="Z328" s="40"/>
      <c r="AA328" s="40"/>
      <c r="AB328" s="40"/>
    </row>
    <row r="329" spans="1:28" s="1" customFormat="1" ht="12.75">
      <c r="A329" s="40"/>
      <c r="B329" s="24"/>
      <c r="E329" s="40"/>
      <c r="F329" s="38"/>
      <c r="G329" s="38"/>
      <c r="H329" s="38"/>
      <c r="I329" s="24"/>
      <c r="J329" s="41"/>
      <c r="K329" s="41"/>
      <c r="L329" s="41"/>
      <c r="M329" s="41"/>
      <c r="N329" s="41"/>
      <c r="O329" s="41"/>
      <c r="P329" s="41"/>
      <c r="Q329" s="41"/>
      <c r="R329" s="42"/>
      <c r="W329" s="39"/>
      <c r="X329" s="40"/>
      <c r="Y329" s="40"/>
      <c r="Z329" s="40"/>
      <c r="AA329" s="40"/>
      <c r="AB329" s="40"/>
    </row>
    <row r="330" spans="1:28" s="1" customFormat="1" ht="12.75">
      <c r="A330" s="40"/>
      <c r="B330" s="24"/>
      <c r="E330" s="40"/>
      <c r="F330" s="38"/>
      <c r="G330" s="38"/>
      <c r="H330" s="38"/>
      <c r="I330" s="24"/>
      <c r="J330" s="41"/>
      <c r="K330" s="41"/>
      <c r="L330" s="41"/>
      <c r="M330" s="41"/>
      <c r="N330" s="41"/>
      <c r="O330" s="41"/>
      <c r="P330" s="41"/>
      <c r="Q330" s="41"/>
      <c r="R330" s="42"/>
      <c r="W330" s="39"/>
      <c r="X330" s="40"/>
      <c r="Y330" s="40"/>
      <c r="Z330" s="40"/>
      <c r="AA330" s="40"/>
      <c r="AB330" s="40"/>
    </row>
    <row r="331" spans="1:28" s="1" customFormat="1" ht="12.75">
      <c r="A331" s="40"/>
      <c r="B331" s="24"/>
      <c r="E331" s="40"/>
      <c r="F331" s="38"/>
      <c r="G331" s="38"/>
      <c r="H331" s="38"/>
      <c r="I331" s="24"/>
      <c r="J331" s="41"/>
      <c r="K331" s="41"/>
      <c r="L331" s="41"/>
      <c r="M331" s="41"/>
      <c r="N331" s="41"/>
      <c r="O331" s="41"/>
      <c r="P331" s="41"/>
      <c r="Q331" s="41"/>
      <c r="R331" s="42"/>
      <c r="W331" s="39"/>
      <c r="X331" s="40"/>
      <c r="Y331" s="40"/>
      <c r="Z331" s="40"/>
      <c r="AA331" s="40"/>
      <c r="AB331" s="40"/>
    </row>
    <row r="332" spans="1:28" s="1" customFormat="1" ht="12.75">
      <c r="A332" s="40"/>
      <c r="B332" s="24"/>
      <c r="E332" s="40"/>
      <c r="F332" s="38"/>
      <c r="G332" s="38"/>
      <c r="H332" s="38"/>
      <c r="I332" s="24"/>
      <c r="J332" s="41"/>
      <c r="K332" s="41"/>
      <c r="L332" s="41"/>
      <c r="M332" s="41"/>
      <c r="N332" s="41"/>
      <c r="O332" s="41"/>
      <c r="P332" s="41"/>
      <c r="Q332" s="41"/>
      <c r="R332" s="42"/>
      <c r="W332" s="39"/>
      <c r="X332" s="40"/>
      <c r="Y332" s="40"/>
      <c r="Z332" s="40"/>
      <c r="AA332" s="40"/>
      <c r="AB332" s="40"/>
    </row>
    <row r="333" spans="1:28" s="1" customFormat="1" ht="12.75">
      <c r="A333" s="40"/>
      <c r="B333" s="24"/>
      <c r="E333" s="40"/>
      <c r="F333" s="38"/>
      <c r="G333" s="38"/>
      <c r="H333" s="38"/>
      <c r="I333" s="24"/>
      <c r="J333" s="41"/>
      <c r="K333" s="41"/>
      <c r="L333" s="41"/>
      <c r="M333" s="41"/>
      <c r="N333" s="41"/>
      <c r="O333" s="41"/>
      <c r="P333" s="41"/>
      <c r="Q333" s="41"/>
      <c r="R333" s="42"/>
      <c r="W333" s="39"/>
      <c r="X333" s="40"/>
      <c r="Y333" s="40"/>
      <c r="Z333" s="40"/>
      <c r="AA333" s="40"/>
      <c r="AB333" s="40"/>
    </row>
    <row r="334" spans="1:28" s="1" customFormat="1" ht="12.75">
      <c r="A334" s="40"/>
      <c r="B334" s="24"/>
      <c r="E334" s="40"/>
      <c r="F334" s="38"/>
      <c r="G334" s="38"/>
      <c r="H334" s="38"/>
      <c r="I334" s="24"/>
      <c r="J334" s="41"/>
      <c r="K334" s="41"/>
      <c r="L334" s="41"/>
      <c r="M334" s="41"/>
      <c r="N334" s="41"/>
      <c r="O334" s="41"/>
      <c r="P334" s="41"/>
      <c r="Q334" s="41"/>
      <c r="R334" s="42"/>
      <c r="W334" s="39"/>
      <c r="X334" s="40"/>
      <c r="Y334" s="40"/>
      <c r="Z334" s="40"/>
      <c r="AA334" s="40"/>
      <c r="AB334" s="40"/>
    </row>
    <row r="335" spans="1:28" s="1" customFormat="1" ht="12.75">
      <c r="A335" s="40"/>
      <c r="B335" s="24"/>
      <c r="E335" s="40"/>
      <c r="F335" s="38"/>
      <c r="G335" s="38"/>
      <c r="H335" s="38"/>
      <c r="I335" s="24"/>
      <c r="J335" s="41"/>
      <c r="K335" s="41"/>
      <c r="L335" s="41"/>
      <c r="M335" s="41"/>
      <c r="N335" s="41"/>
      <c r="O335" s="41"/>
      <c r="P335" s="41"/>
      <c r="Q335" s="41"/>
      <c r="R335" s="42"/>
      <c r="W335" s="39"/>
      <c r="X335" s="40"/>
      <c r="Y335" s="40"/>
      <c r="Z335" s="40"/>
      <c r="AA335" s="40"/>
      <c r="AB335" s="40"/>
    </row>
    <row r="336" spans="1:28" s="1" customFormat="1" ht="12.75">
      <c r="A336" s="40"/>
      <c r="B336" s="24"/>
      <c r="E336" s="40"/>
      <c r="F336" s="38"/>
      <c r="G336" s="38"/>
      <c r="H336" s="38"/>
      <c r="I336" s="24"/>
      <c r="J336" s="41"/>
      <c r="K336" s="41"/>
      <c r="L336" s="41"/>
      <c r="M336" s="41"/>
      <c r="N336" s="41"/>
      <c r="O336" s="41"/>
      <c r="P336" s="41"/>
      <c r="Q336" s="41"/>
      <c r="R336" s="42"/>
      <c r="W336" s="39"/>
      <c r="X336" s="40"/>
      <c r="Y336" s="40"/>
      <c r="Z336" s="40"/>
      <c r="AA336" s="40"/>
      <c r="AB336" s="40"/>
    </row>
    <row r="337" spans="1:28" s="1" customFormat="1" ht="12.75">
      <c r="A337" s="40"/>
      <c r="B337" s="24"/>
      <c r="E337" s="40"/>
      <c r="F337" s="38"/>
      <c r="G337" s="38"/>
      <c r="H337" s="38"/>
      <c r="I337" s="24"/>
      <c r="J337" s="41"/>
      <c r="K337" s="41"/>
      <c r="L337" s="41"/>
      <c r="M337" s="41"/>
      <c r="N337" s="41"/>
      <c r="O337" s="41"/>
      <c r="P337" s="41"/>
      <c r="Q337" s="41"/>
      <c r="R337" s="42"/>
      <c r="W337" s="39"/>
      <c r="X337" s="40"/>
      <c r="Y337" s="40"/>
      <c r="Z337" s="40"/>
      <c r="AA337" s="40"/>
      <c r="AB337" s="40"/>
    </row>
    <row r="338" spans="1:28" s="1" customFormat="1" ht="12.75">
      <c r="A338" s="40"/>
      <c r="B338" s="24"/>
      <c r="E338" s="40"/>
      <c r="F338" s="38"/>
      <c r="G338" s="38"/>
      <c r="H338" s="38"/>
      <c r="I338" s="24"/>
      <c r="J338" s="41"/>
      <c r="K338" s="41"/>
      <c r="L338" s="41"/>
      <c r="M338" s="41"/>
      <c r="N338" s="41"/>
      <c r="O338" s="41"/>
      <c r="P338" s="41"/>
      <c r="Q338" s="41"/>
      <c r="R338" s="42"/>
      <c r="W338" s="39"/>
      <c r="X338" s="40"/>
      <c r="Y338" s="40"/>
      <c r="Z338" s="40"/>
      <c r="AA338" s="40"/>
      <c r="AB338" s="40"/>
    </row>
    <row r="339" spans="1:28" s="1" customFormat="1" ht="12.75">
      <c r="A339" s="40"/>
      <c r="B339" s="24"/>
      <c r="E339" s="40"/>
      <c r="F339" s="38"/>
      <c r="G339" s="38"/>
      <c r="H339" s="38"/>
      <c r="I339" s="24"/>
      <c r="J339" s="41"/>
      <c r="K339" s="41"/>
      <c r="L339" s="41"/>
      <c r="M339" s="41"/>
      <c r="N339" s="41"/>
      <c r="O339" s="41"/>
      <c r="P339" s="41"/>
      <c r="Q339" s="41"/>
      <c r="R339" s="42"/>
      <c r="W339" s="39"/>
      <c r="X339" s="40"/>
      <c r="Y339" s="40"/>
      <c r="Z339" s="40"/>
      <c r="AA339" s="40"/>
      <c r="AB339" s="40"/>
    </row>
    <row r="340" spans="1:28" s="1" customFormat="1" ht="12.75">
      <c r="A340" s="40"/>
      <c r="B340" s="24"/>
      <c r="E340" s="40"/>
      <c r="F340" s="38"/>
      <c r="G340" s="38"/>
      <c r="H340" s="38"/>
      <c r="I340" s="24"/>
      <c r="J340" s="41"/>
      <c r="K340" s="41"/>
      <c r="L340" s="41"/>
      <c r="M340" s="41"/>
      <c r="N340" s="41"/>
      <c r="O340" s="41"/>
      <c r="P340" s="41"/>
      <c r="Q340" s="41"/>
      <c r="R340" s="42"/>
      <c r="W340" s="39"/>
      <c r="X340" s="40"/>
      <c r="Y340" s="40"/>
      <c r="Z340" s="40"/>
      <c r="AA340" s="40"/>
      <c r="AB340" s="40"/>
    </row>
    <row r="341" spans="1:28" s="1" customFormat="1" ht="12.75">
      <c r="A341" s="40"/>
      <c r="B341" s="24"/>
      <c r="E341" s="40"/>
      <c r="F341" s="38"/>
      <c r="G341" s="38"/>
      <c r="H341" s="38"/>
      <c r="I341" s="24"/>
      <c r="J341" s="41"/>
      <c r="K341" s="41"/>
      <c r="L341" s="41"/>
      <c r="M341" s="41"/>
      <c r="N341" s="41"/>
      <c r="O341" s="41"/>
      <c r="P341" s="41"/>
      <c r="Q341" s="41"/>
      <c r="R341" s="42"/>
      <c r="W341" s="39"/>
      <c r="X341" s="40"/>
      <c r="Y341" s="40"/>
      <c r="Z341" s="40"/>
      <c r="AA341" s="40"/>
      <c r="AB341" s="40"/>
    </row>
    <row r="342" spans="1:28" s="1" customFormat="1" ht="12.75">
      <c r="A342" s="40"/>
      <c r="B342" s="24"/>
      <c r="E342" s="40"/>
      <c r="F342" s="38"/>
      <c r="G342" s="38"/>
      <c r="H342" s="38"/>
      <c r="I342" s="24"/>
      <c r="J342" s="41"/>
      <c r="K342" s="41"/>
      <c r="L342" s="41"/>
      <c r="M342" s="41"/>
      <c r="N342" s="41"/>
      <c r="O342" s="41"/>
      <c r="P342" s="41"/>
      <c r="Q342" s="41"/>
      <c r="R342" s="42"/>
      <c r="W342" s="39"/>
      <c r="X342" s="40"/>
      <c r="Y342" s="40"/>
      <c r="Z342" s="40"/>
      <c r="AA342" s="40"/>
      <c r="AB342" s="40"/>
    </row>
    <row r="343" spans="1:28" s="1" customFormat="1" ht="12.75">
      <c r="A343" s="40"/>
      <c r="B343" s="24"/>
      <c r="E343" s="40"/>
      <c r="F343" s="38"/>
      <c r="G343" s="38"/>
      <c r="H343" s="38"/>
      <c r="I343" s="24"/>
      <c r="J343" s="41"/>
      <c r="K343" s="41"/>
      <c r="L343" s="41"/>
      <c r="M343" s="41"/>
      <c r="N343" s="41"/>
      <c r="O343" s="41"/>
      <c r="P343" s="41"/>
      <c r="Q343" s="41"/>
      <c r="R343" s="42"/>
      <c r="W343" s="39"/>
      <c r="X343" s="40"/>
      <c r="Y343" s="40"/>
      <c r="Z343" s="40"/>
      <c r="AA343" s="40"/>
      <c r="AB343" s="40"/>
    </row>
    <row r="344" spans="1:28" s="1" customFormat="1" ht="12.75">
      <c r="A344" s="40"/>
      <c r="B344" s="24"/>
      <c r="E344" s="40"/>
      <c r="F344" s="38"/>
      <c r="G344" s="38"/>
      <c r="H344" s="38"/>
      <c r="I344" s="24"/>
      <c r="J344" s="41"/>
      <c r="K344" s="41"/>
      <c r="L344" s="41"/>
      <c r="M344" s="41"/>
      <c r="N344" s="41"/>
      <c r="O344" s="41"/>
      <c r="P344" s="41"/>
      <c r="Q344" s="41"/>
      <c r="R344" s="42"/>
      <c r="W344" s="39"/>
      <c r="X344" s="40"/>
      <c r="Y344" s="40"/>
      <c r="Z344" s="40"/>
      <c r="AA344" s="40"/>
      <c r="AB344" s="40"/>
    </row>
    <row r="345" spans="1:28" s="1" customFormat="1" ht="12.75">
      <c r="A345" s="40"/>
      <c r="B345" s="24"/>
      <c r="E345" s="40"/>
      <c r="F345" s="38"/>
      <c r="G345" s="38"/>
      <c r="H345" s="38"/>
      <c r="I345" s="24"/>
      <c r="J345" s="41"/>
      <c r="K345" s="41"/>
      <c r="L345" s="41"/>
      <c r="M345" s="41"/>
      <c r="N345" s="41"/>
      <c r="O345" s="41"/>
      <c r="P345" s="41"/>
      <c r="Q345" s="41"/>
      <c r="R345" s="42"/>
      <c r="W345" s="39"/>
      <c r="X345" s="40"/>
      <c r="Y345" s="40"/>
      <c r="Z345" s="40"/>
      <c r="AA345" s="40"/>
      <c r="AB345" s="40"/>
    </row>
    <row r="346" spans="1:28" s="1" customFormat="1" ht="12.75">
      <c r="A346" s="40"/>
      <c r="B346" s="24"/>
      <c r="E346" s="40"/>
      <c r="F346" s="38"/>
      <c r="G346" s="38"/>
      <c r="H346" s="38"/>
      <c r="I346" s="24"/>
      <c r="J346" s="41"/>
      <c r="K346" s="41"/>
      <c r="L346" s="41"/>
      <c r="M346" s="41"/>
      <c r="N346" s="41"/>
      <c r="O346" s="41"/>
      <c r="P346" s="41"/>
      <c r="Q346" s="41"/>
      <c r="R346" s="42"/>
      <c r="W346" s="39"/>
      <c r="X346" s="40"/>
      <c r="Y346" s="40"/>
      <c r="Z346" s="40"/>
      <c r="AA346" s="40"/>
      <c r="AB346" s="40"/>
    </row>
    <row r="347" spans="1:28" s="1" customFormat="1" ht="12.75">
      <c r="A347" s="40"/>
      <c r="B347" s="24"/>
      <c r="E347" s="40"/>
      <c r="F347" s="38"/>
      <c r="G347" s="38"/>
      <c r="H347" s="38"/>
      <c r="I347" s="24"/>
      <c r="J347" s="41"/>
      <c r="K347" s="41"/>
      <c r="L347" s="41"/>
      <c r="M347" s="41"/>
      <c r="N347" s="41"/>
      <c r="O347" s="41"/>
      <c r="P347" s="41"/>
      <c r="Q347" s="41"/>
      <c r="R347" s="42"/>
      <c r="W347" s="39"/>
      <c r="X347" s="40"/>
      <c r="Y347" s="40"/>
      <c r="Z347" s="40"/>
      <c r="AA347" s="40"/>
      <c r="AB347" s="40"/>
    </row>
    <row r="348" spans="1:28" s="1" customFormat="1" ht="12.75">
      <c r="A348" s="40"/>
      <c r="B348" s="24"/>
      <c r="E348" s="40"/>
      <c r="F348" s="38"/>
      <c r="G348" s="38"/>
      <c r="H348" s="38"/>
      <c r="I348" s="24"/>
      <c r="J348" s="41"/>
      <c r="K348" s="41"/>
      <c r="L348" s="41"/>
      <c r="M348" s="41"/>
      <c r="N348" s="41"/>
      <c r="O348" s="41"/>
      <c r="P348" s="41"/>
      <c r="Q348" s="41"/>
      <c r="R348" s="42"/>
      <c r="W348" s="39"/>
      <c r="X348" s="40"/>
      <c r="Y348" s="40"/>
      <c r="Z348" s="40"/>
      <c r="AA348" s="40"/>
      <c r="AB348" s="40"/>
    </row>
    <row r="349" spans="1:28" s="1" customFormat="1" ht="12.75">
      <c r="A349" s="40"/>
      <c r="B349" s="24"/>
      <c r="E349" s="40"/>
      <c r="F349" s="38"/>
      <c r="G349" s="38"/>
      <c r="H349" s="38"/>
      <c r="I349" s="24"/>
      <c r="J349" s="41"/>
      <c r="K349" s="41"/>
      <c r="L349" s="41"/>
      <c r="M349" s="41"/>
      <c r="N349" s="41"/>
      <c r="O349" s="41"/>
      <c r="P349" s="41"/>
      <c r="Q349" s="41"/>
      <c r="R349" s="42"/>
      <c r="W349" s="39"/>
      <c r="X349" s="40"/>
      <c r="Y349" s="40"/>
      <c r="Z349" s="40"/>
      <c r="AA349" s="40"/>
      <c r="AB349" s="40"/>
    </row>
    <row r="350" spans="1:28" s="1" customFormat="1" ht="12.75">
      <c r="A350" s="40"/>
      <c r="B350" s="24"/>
      <c r="E350" s="40"/>
      <c r="F350" s="38"/>
      <c r="G350" s="38"/>
      <c r="H350" s="38"/>
      <c r="I350" s="24"/>
      <c r="J350" s="41"/>
      <c r="K350" s="41"/>
      <c r="L350" s="41"/>
      <c r="M350" s="41"/>
      <c r="N350" s="41"/>
      <c r="O350" s="41"/>
      <c r="P350" s="41"/>
      <c r="Q350" s="41"/>
      <c r="R350" s="42"/>
      <c r="W350" s="39"/>
      <c r="X350" s="40"/>
      <c r="Y350" s="40"/>
      <c r="Z350" s="40"/>
      <c r="AA350" s="40"/>
      <c r="AB350" s="40"/>
    </row>
    <row r="351" spans="1:28" s="1" customFormat="1" ht="12.75">
      <c r="A351" s="40"/>
      <c r="B351" s="24"/>
      <c r="E351" s="40"/>
      <c r="F351" s="38"/>
      <c r="G351" s="38"/>
      <c r="H351" s="38"/>
      <c r="I351" s="24"/>
      <c r="J351" s="41"/>
      <c r="K351" s="41"/>
      <c r="L351" s="41"/>
      <c r="M351" s="41"/>
      <c r="N351" s="41"/>
      <c r="O351" s="41"/>
      <c r="P351" s="41"/>
      <c r="Q351" s="41"/>
      <c r="R351" s="42"/>
      <c r="W351" s="39"/>
      <c r="X351" s="40"/>
      <c r="Y351" s="40"/>
      <c r="Z351" s="40"/>
      <c r="AA351" s="40"/>
      <c r="AB351" s="40"/>
    </row>
    <row r="352" spans="1:28" s="1" customFormat="1" ht="12.75">
      <c r="A352" s="40"/>
      <c r="B352" s="24"/>
      <c r="E352" s="40"/>
      <c r="F352" s="38"/>
      <c r="G352" s="38"/>
      <c r="H352" s="38"/>
      <c r="I352" s="24"/>
      <c r="J352" s="41"/>
      <c r="K352" s="41"/>
      <c r="L352" s="41"/>
      <c r="M352" s="41"/>
      <c r="N352" s="41"/>
      <c r="O352" s="41"/>
      <c r="P352" s="41"/>
      <c r="Q352" s="41"/>
      <c r="R352" s="42"/>
      <c r="W352" s="39"/>
      <c r="X352" s="40"/>
      <c r="Y352" s="40"/>
      <c r="Z352" s="40"/>
      <c r="AA352" s="40"/>
      <c r="AB352" s="40"/>
    </row>
    <row r="353" spans="1:28" s="1" customFormat="1" ht="12.75">
      <c r="A353" s="40"/>
      <c r="B353" s="24"/>
      <c r="E353" s="40"/>
      <c r="F353" s="38"/>
      <c r="G353" s="38"/>
      <c r="H353" s="38"/>
      <c r="I353" s="24"/>
      <c r="J353" s="41"/>
      <c r="K353" s="41"/>
      <c r="L353" s="41"/>
      <c r="M353" s="41"/>
      <c r="N353" s="41"/>
      <c r="O353" s="41"/>
      <c r="P353" s="41"/>
      <c r="Q353" s="41"/>
      <c r="R353" s="42"/>
      <c r="W353" s="39"/>
      <c r="X353" s="40"/>
      <c r="Y353" s="40"/>
      <c r="Z353" s="40"/>
      <c r="AA353" s="40"/>
      <c r="AB353" s="40"/>
    </row>
    <row r="354" spans="1:28" s="1" customFormat="1" ht="12.75">
      <c r="A354" s="40"/>
      <c r="B354" s="24"/>
      <c r="E354" s="40"/>
      <c r="F354" s="38"/>
      <c r="G354" s="38"/>
      <c r="H354" s="38"/>
      <c r="I354" s="24"/>
      <c r="J354" s="41"/>
      <c r="K354" s="41"/>
      <c r="L354" s="41"/>
      <c r="M354" s="41"/>
      <c r="N354" s="41"/>
      <c r="O354" s="41"/>
      <c r="P354" s="41"/>
      <c r="Q354" s="41"/>
      <c r="R354" s="42"/>
      <c r="W354" s="39"/>
      <c r="X354" s="40"/>
      <c r="Y354" s="40"/>
      <c r="Z354" s="40"/>
      <c r="AA354" s="40"/>
      <c r="AB354" s="40"/>
    </row>
    <row r="355" spans="1:28" s="1" customFormat="1" ht="12.75">
      <c r="A355" s="40"/>
      <c r="B355" s="24"/>
      <c r="E355" s="40"/>
      <c r="F355" s="38"/>
      <c r="G355" s="38"/>
      <c r="H355" s="38"/>
      <c r="I355" s="24"/>
      <c r="J355" s="41"/>
      <c r="K355" s="41"/>
      <c r="L355" s="41"/>
      <c r="M355" s="41"/>
      <c r="N355" s="41"/>
      <c r="O355" s="41"/>
      <c r="P355" s="41"/>
      <c r="Q355" s="41"/>
      <c r="R355" s="42"/>
      <c r="W355" s="39"/>
      <c r="X355" s="40"/>
      <c r="Y355" s="40"/>
      <c r="Z355" s="40"/>
      <c r="AA355" s="40"/>
      <c r="AB355" s="40"/>
    </row>
    <row r="356" spans="1:28" s="1" customFormat="1" ht="12.75">
      <c r="A356" s="40"/>
      <c r="B356" s="24"/>
      <c r="E356" s="40"/>
      <c r="F356" s="38"/>
      <c r="G356" s="38"/>
      <c r="H356" s="38"/>
      <c r="I356" s="24"/>
      <c r="J356" s="41"/>
      <c r="K356" s="41"/>
      <c r="L356" s="41"/>
      <c r="M356" s="41"/>
      <c r="N356" s="41"/>
      <c r="O356" s="41"/>
      <c r="P356" s="41"/>
      <c r="Q356" s="41"/>
      <c r="R356" s="42"/>
      <c r="W356" s="39"/>
      <c r="X356" s="40"/>
      <c r="Y356" s="40"/>
      <c r="Z356" s="40"/>
      <c r="AA356" s="40"/>
      <c r="AB356" s="40"/>
    </row>
    <row r="357" spans="1:28" s="1" customFormat="1" ht="12.75">
      <c r="A357" s="40"/>
      <c r="B357" s="24"/>
      <c r="E357" s="40"/>
      <c r="F357" s="38"/>
      <c r="G357" s="38"/>
      <c r="H357" s="38"/>
      <c r="I357" s="24"/>
      <c r="J357" s="41"/>
      <c r="K357" s="41"/>
      <c r="L357" s="41"/>
      <c r="M357" s="41"/>
      <c r="N357" s="41"/>
      <c r="O357" s="41"/>
      <c r="P357" s="41"/>
      <c r="Q357" s="41"/>
      <c r="R357" s="42"/>
      <c r="W357" s="39"/>
      <c r="X357" s="40"/>
      <c r="Y357" s="40"/>
      <c r="Z357" s="40"/>
      <c r="AA357" s="40"/>
      <c r="AB357" s="40"/>
    </row>
    <row r="358" spans="1:28" s="1" customFormat="1" ht="12.75">
      <c r="A358" s="40"/>
      <c r="B358" s="24"/>
      <c r="E358" s="40"/>
      <c r="F358" s="38"/>
      <c r="G358" s="38"/>
      <c r="H358" s="38"/>
      <c r="I358" s="24"/>
      <c r="J358" s="41"/>
      <c r="K358" s="41"/>
      <c r="L358" s="41"/>
      <c r="M358" s="41"/>
      <c r="N358" s="41"/>
      <c r="O358" s="41"/>
      <c r="P358" s="41"/>
      <c r="Q358" s="41"/>
      <c r="R358" s="42"/>
      <c r="W358" s="39"/>
      <c r="X358" s="40"/>
      <c r="Y358" s="40"/>
      <c r="Z358" s="40"/>
      <c r="AA358" s="40"/>
      <c r="AB358" s="40"/>
    </row>
    <row r="359" spans="1:28" s="1" customFormat="1" ht="12.75">
      <c r="A359" s="40"/>
      <c r="B359" s="24"/>
      <c r="E359" s="40"/>
      <c r="F359" s="38"/>
      <c r="G359" s="38"/>
      <c r="H359" s="38"/>
      <c r="I359" s="24"/>
      <c r="J359" s="41"/>
      <c r="K359" s="41"/>
      <c r="L359" s="41"/>
      <c r="M359" s="41"/>
      <c r="N359" s="41"/>
      <c r="O359" s="41"/>
      <c r="P359" s="41"/>
      <c r="Q359" s="41"/>
      <c r="R359" s="42"/>
      <c r="W359" s="39"/>
      <c r="X359" s="40"/>
      <c r="Y359" s="40"/>
      <c r="Z359" s="40"/>
      <c r="AA359" s="40"/>
      <c r="AB359" s="40"/>
    </row>
    <row r="360" spans="1:28" s="1" customFormat="1" ht="12.75">
      <c r="A360" s="40"/>
      <c r="B360" s="24"/>
      <c r="E360" s="40"/>
      <c r="F360" s="38"/>
      <c r="G360" s="38"/>
      <c r="H360" s="38"/>
      <c r="I360" s="24"/>
      <c r="J360" s="41"/>
      <c r="K360" s="41"/>
      <c r="L360" s="41"/>
      <c r="M360" s="41"/>
      <c r="N360" s="41"/>
      <c r="O360" s="41"/>
      <c r="P360" s="41"/>
      <c r="Q360" s="41"/>
      <c r="R360" s="42"/>
      <c r="W360" s="39"/>
      <c r="X360" s="40"/>
      <c r="Y360" s="40"/>
      <c r="Z360" s="40"/>
      <c r="AA360" s="40"/>
      <c r="AB360" s="40"/>
    </row>
    <row r="361" spans="1:28" s="1" customFormat="1" ht="12.75">
      <c r="A361" s="40"/>
      <c r="B361" s="24"/>
      <c r="E361" s="40"/>
      <c r="F361" s="38"/>
      <c r="G361" s="38"/>
      <c r="H361" s="38"/>
      <c r="I361" s="24"/>
      <c r="J361" s="41"/>
      <c r="K361" s="41"/>
      <c r="L361" s="41"/>
      <c r="M361" s="41"/>
      <c r="N361" s="41"/>
      <c r="O361" s="41"/>
      <c r="P361" s="41"/>
      <c r="Q361" s="41"/>
      <c r="R361" s="42"/>
      <c r="W361" s="39"/>
      <c r="X361" s="40"/>
      <c r="Y361" s="40"/>
      <c r="Z361" s="40"/>
      <c r="AA361" s="40"/>
      <c r="AB361" s="40"/>
    </row>
    <row r="362" spans="1:28" s="1" customFormat="1" ht="12.75">
      <c r="A362" s="40"/>
      <c r="B362" s="24"/>
      <c r="E362" s="40"/>
      <c r="F362" s="38"/>
      <c r="G362" s="38"/>
      <c r="H362" s="38"/>
      <c r="I362" s="24"/>
      <c r="J362" s="41"/>
      <c r="K362" s="41"/>
      <c r="L362" s="41"/>
      <c r="M362" s="41"/>
      <c r="N362" s="41"/>
      <c r="O362" s="41"/>
      <c r="P362" s="41"/>
      <c r="Q362" s="41"/>
      <c r="R362" s="42"/>
      <c r="W362" s="39"/>
      <c r="X362" s="40"/>
      <c r="Y362" s="40"/>
      <c r="Z362" s="40"/>
      <c r="AA362" s="40"/>
      <c r="AB362" s="40"/>
    </row>
    <row r="363" spans="1:28" s="1" customFormat="1" ht="12.75">
      <c r="A363" s="40"/>
      <c r="B363" s="24"/>
      <c r="E363" s="40"/>
      <c r="F363" s="38"/>
      <c r="G363" s="38"/>
      <c r="H363" s="38"/>
      <c r="I363" s="24"/>
      <c r="J363" s="41"/>
      <c r="K363" s="41"/>
      <c r="L363" s="41"/>
      <c r="M363" s="41"/>
      <c r="N363" s="41"/>
      <c r="O363" s="41"/>
      <c r="P363" s="41"/>
      <c r="Q363" s="41"/>
      <c r="R363" s="42"/>
      <c r="W363" s="39"/>
      <c r="X363" s="40"/>
      <c r="Y363" s="40"/>
      <c r="Z363" s="40"/>
      <c r="AA363" s="40"/>
      <c r="AB363" s="40"/>
    </row>
    <row r="364" spans="1:28" s="1" customFormat="1" ht="12.75">
      <c r="A364" s="40"/>
      <c r="B364" s="24"/>
      <c r="E364" s="40"/>
      <c r="F364" s="38"/>
      <c r="G364" s="38"/>
      <c r="H364" s="38"/>
      <c r="I364" s="24"/>
      <c r="J364" s="41"/>
      <c r="K364" s="41"/>
      <c r="L364" s="41"/>
      <c r="M364" s="41"/>
      <c r="N364" s="41"/>
      <c r="O364" s="41"/>
      <c r="P364" s="41"/>
      <c r="Q364" s="41"/>
      <c r="R364" s="42"/>
      <c r="W364" s="39"/>
      <c r="X364" s="40"/>
      <c r="Y364" s="40"/>
      <c r="Z364" s="40"/>
      <c r="AA364" s="40"/>
      <c r="AB364" s="40"/>
    </row>
    <row r="365" spans="1:28" s="1" customFormat="1" ht="12.75">
      <c r="A365" s="40"/>
      <c r="B365" s="24"/>
      <c r="E365" s="40"/>
      <c r="F365" s="38"/>
      <c r="G365" s="38"/>
      <c r="H365" s="38"/>
      <c r="I365" s="24"/>
      <c r="J365" s="41"/>
      <c r="K365" s="41"/>
      <c r="L365" s="41"/>
      <c r="M365" s="41"/>
      <c r="N365" s="41"/>
      <c r="O365" s="41"/>
      <c r="P365" s="41"/>
      <c r="Q365" s="41"/>
      <c r="R365" s="42"/>
      <c r="W365" s="39"/>
      <c r="X365" s="40"/>
      <c r="Y365" s="40"/>
      <c r="Z365" s="40"/>
      <c r="AA365" s="40"/>
      <c r="AB365" s="40"/>
    </row>
    <row r="366" spans="1:28" s="1" customFormat="1" ht="12.75">
      <c r="A366" s="40"/>
      <c r="B366" s="24"/>
      <c r="E366" s="40"/>
      <c r="F366" s="38"/>
      <c r="G366" s="38"/>
      <c r="H366" s="38"/>
      <c r="I366" s="24"/>
      <c r="J366" s="41"/>
      <c r="K366" s="41"/>
      <c r="L366" s="41"/>
      <c r="M366" s="41"/>
      <c r="N366" s="41"/>
      <c r="O366" s="41"/>
      <c r="P366" s="41"/>
      <c r="Q366" s="41"/>
      <c r="R366" s="42"/>
      <c r="W366" s="39"/>
      <c r="X366" s="40"/>
      <c r="Y366" s="40"/>
      <c r="Z366" s="40"/>
      <c r="AA366" s="40"/>
      <c r="AB366" s="40"/>
    </row>
    <row r="367" spans="1:28" s="1" customFormat="1" ht="12.75">
      <c r="A367" s="40"/>
      <c r="B367" s="24"/>
      <c r="E367" s="40"/>
      <c r="F367" s="38"/>
      <c r="G367" s="38"/>
      <c r="H367" s="38"/>
      <c r="I367" s="24"/>
      <c r="J367" s="41"/>
      <c r="K367" s="41"/>
      <c r="L367" s="41"/>
      <c r="M367" s="41"/>
      <c r="N367" s="41"/>
      <c r="O367" s="41"/>
      <c r="P367" s="41"/>
      <c r="Q367" s="41"/>
      <c r="R367" s="42"/>
      <c r="W367" s="39"/>
      <c r="X367" s="40"/>
      <c r="Y367" s="40"/>
      <c r="Z367" s="40"/>
      <c r="AA367" s="40"/>
      <c r="AB367" s="40"/>
    </row>
    <row r="368" spans="1:28" s="1" customFormat="1" ht="12.75">
      <c r="A368" s="40"/>
      <c r="B368" s="24"/>
      <c r="E368" s="40"/>
      <c r="F368" s="38"/>
      <c r="G368" s="38"/>
      <c r="H368" s="38"/>
      <c r="I368" s="24"/>
      <c r="J368" s="41"/>
      <c r="K368" s="41"/>
      <c r="L368" s="41"/>
      <c r="M368" s="41"/>
      <c r="N368" s="41"/>
      <c r="O368" s="41"/>
      <c r="P368" s="41"/>
      <c r="Q368" s="41"/>
      <c r="R368" s="42"/>
      <c r="W368" s="39"/>
      <c r="X368" s="40"/>
      <c r="Y368" s="40"/>
      <c r="Z368" s="40"/>
      <c r="AA368" s="40"/>
      <c r="AB368" s="40"/>
    </row>
    <row r="369" spans="1:28" s="1" customFormat="1" ht="12.75">
      <c r="A369" s="40"/>
      <c r="B369" s="24"/>
      <c r="E369" s="40"/>
      <c r="F369" s="38"/>
      <c r="G369" s="38"/>
      <c r="H369" s="38"/>
      <c r="I369" s="24"/>
      <c r="J369" s="41"/>
      <c r="K369" s="41"/>
      <c r="L369" s="41"/>
      <c r="M369" s="41"/>
      <c r="N369" s="41"/>
      <c r="O369" s="41"/>
      <c r="P369" s="41"/>
      <c r="Q369" s="41"/>
      <c r="R369" s="42"/>
      <c r="W369" s="39"/>
      <c r="X369" s="40"/>
      <c r="Y369" s="40"/>
      <c r="Z369" s="40"/>
      <c r="AA369" s="40"/>
      <c r="AB369" s="40"/>
    </row>
    <row r="370" spans="1:28" s="1" customFormat="1" ht="12.75">
      <c r="A370" s="40"/>
      <c r="B370" s="24"/>
      <c r="E370" s="40"/>
      <c r="F370" s="38"/>
      <c r="G370" s="38"/>
      <c r="H370" s="38"/>
      <c r="I370" s="24"/>
      <c r="J370" s="41"/>
      <c r="K370" s="41"/>
      <c r="L370" s="41"/>
      <c r="M370" s="41"/>
      <c r="N370" s="41"/>
      <c r="O370" s="41"/>
      <c r="P370" s="41"/>
      <c r="Q370" s="41"/>
      <c r="R370" s="42"/>
      <c r="W370" s="39"/>
      <c r="X370" s="40"/>
      <c r="Y370" s="40"/>
      <c r="Z370" s="40"/>
      <c r="AA370" s="40"/>
      <c r="AB370" s="40"/>
    </row>
  </sheetData>
  <sheetProtection formatCells="0" formatColumns="0" formatRows="0" insertColumns="0" insertRows="0" insertHyperlinks="0" deleteColumns="0" deleteRows="0" sort="0" autoFilter="0" pivotTables="0"/>
  <mergeCells count="24">
    <mergeCell ref="A7:A8"/>
    <mergeCell ref="S39:S45"/>
    <mergeCell ref="T39:V45"/>
    <mergeCell ref="W39:X45"/>
    <mergeCell ref="B7:B8"/>
    <mergeCell ref="C7:C8"/>
    <mergeCell ref="E7:E8"/>
    <mergeCell ref="T38:V38"/>
    <mergeCell ref="AA7:AA8"/>
    <mergeCell ref="W7:W8"/>
    <mergeCell ref="V5:W5"/>
    <mergeCell ref="X7:X8"/>
    <mergeCell ref="AA5:AB5"/>
    <mergeCell ref="Z38:AB45"/>
    <mergeCell ref="B9:AA9"/>
    <mergeCell ref="B30:AB30"/>
    <mergeCell ref="B2:C2"/>
    <mergeCell ref="D1:W4"/>
    <mergeCell ref="S7:S8"/>
    <mergeCell ref="R7:R8"/>
    <mergeCell ref="G7:G8"/>
    <mergeCell ref="D7:D8"/>
    <mergeCell ref="C5:E5"/>
    <mergeCell ref="I5:S5"/>
  </mergeCells>
  <conditionalFormatting sqref="H31:H36 H10:H29">
    <cfRule type="cellIs" priority="16" dxfId="5" operator="equal" stopIfTrue="1">
      <formula>"interdit"</formula>
    </cfRule>
  </conditionalFormatting>
  <conditionalFormatting sqref="D32 E31:E36 I14 I11 E10:E29">
    <cfRule type="cellIs" priority="17" dxfId="4" operator="equal" stopIfTrue="1">
      <formula>"Z"</formula>
    </cfRule>
  </conditionalFormatting>
  <conditionalFormatting sqref="E31:E36 D31">
    <cfRule type="cellIs" priority="4" dxfId="4" operator="equal" stopIfTrue="1">
      <formula>"Z"</formula>
    </cfRule>
  </conditionalFormatting>
  <conditionalFormatting sqref="H31:H36 G31">
    <cfRule type="cellIs" priority="3" dxfId="5" operator="equal" stopIfTrue="1">
      <formula>"interdit"</formula>
    </cfRule>
  </conditionalFormatting>
  <conditionalFormatting sqref="G35">
    <cfRule type="cellIs" priority="2" dxfId="5" operator="equal" stopIfTrue="1">
      <formula>"interdit"</formula>
    </cfRule>
  </conditionalFormatting>
  <conditionalFormatting sqref="D35">
    <cfRule type="cellIs" priority="1" dxfId="4" operator="equal" stopIfTrue="1">
      <formula>"Z"</formula>
    </cfRule>
  </conditionalFormatting>
  <dataValidations count="2">
    <dataValidation allowBlank="1" showErrorMessage="1" prompt="&#10;" sqref="I10:I29 I36 H35 I32:I34 H31"/>
    <dataValidation operator="lessThan" allowBlank="1" showInputMessage="1" showErrorMessage="1" error="Saisir la date avec le séparateur /&#10;ex : 09/09/05 ou 09/09/2005" sqref="F10:F29 F36 E35 F32:F34 E31"/>
  </dataValidations>
  <printOptions horizontalCentered="1"/>
  <pageMargins left="0.31496062992125984" right="0.31496062992125984" top="0.2755905511811024" bottom="0.2755905511811024" header="0.1968503937007874" footer="0.1968503937007874"/>
  <pageSetup fitToHeight="1" fitToWidth="1" horizontalDpi="300" verticalDpi="300" orientation="landscape" paperSize="9" scale="72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 transitionEvaluation="1" transitionEntry="1"/>
  <dimension ref="A1:EA1343"/>
  <sheetViews>
    <sheetView tabSelected="1" zoomScale="75" zoomScaleNormal="75" zoomScaleSheetLayoutView="100" zoomScalePageLayoutView="0" workbookViewId="0" topLeftCell="A10">
      <selection activeCell="P27" sqref="P27"/>
    </sheetView>
  </sheetViews>
  <sheetFormatPr defaultColWidth="8.421875" defaultRowHeight="12.75"/>
  <cols>
    <col min="1" max="1" width="33.421875" style="252" bestFit="1" customWidth="1"/>
    <col min="2" max="2" width="12.7109375" style="349" customWidth="1"/>
    <col min="3" max="3" width="35.28125" style="252" customWidth="1"/>
    <col min="4" max="4" width="17.140625" style="252" customWidth="1"/>
    <col min="5" max="5" width="8.00390625" style="253" customWidth="1"/>
    <col min="6" max="6" width="9.28125" style="253" hidden="1" customWidth="1"/>
    <col min="7" max="7" width="15.00390625" style="253" customWidth="1"/>
    <col min="8" max="8" width="3.8515625" style="350" customWidth="1"/>
    <col min="9" max="9" width="3.8515625" style="256" customWidth="1"/>
    <col min="10" max="10" width="10.421875" style="256" customWidth="1"/>
    <col min="11" max="12" width="4.421875" style="256" customWidth="1"/>
    <col min="13" max="13" width="8.421875" style="253" customWidth="1"/>
    <col min="14" max="14" width="12.140625" style="253" customWidth="1"/>
    <col min="15" max="17" width="10.8515625" style="253" customWidth="1"/>
    <col min="18" max="38" width="8.421875" style="256" customWidth="1"/>
    <col min="39" max="16384" width="8.421875" style="250" customWidth="1"/>
  </cols>
  <sheetData>
    <row r="1" spans="1:131" s="251" customFormat="1" ht="33">
      <c r="A1" s="436" t="s">
        <v>84</v>
      </c>
      <c r="B1" s="436"/>
      <c r="C1" s="436"/>
      <c r="D1" s="437">
        <v>42869</v>
      </c>
      <c r="E1" s="437"/>
      <c r="F1" s="437"/>
      <c r="G1" s="437"/>
      <c r="H1" s="246"/>
      <c r="I1" s="247"/>
      <c r="J1" s="248"/>
      <c r="K1" s="248"/>
      <c r="L1" s="248"/>
      <c r="M1" s="248"/>
      <c r="N1" s="249"/>
      <c r="O1" s="249"/>
      <c r="P1" s="249"/>
      <c r="Q1" s="249"/>
      <c r="R1" s="249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</row>
    <row r="2" spans="1:9" ht="23.25" thickBot="1">
      <c r="A2" s="438" t="s">
        <v>108</v>
      </c>
      <c r="B2" s="438"/>
      <c r="C2" s="438"/>
      <c r="H2" s="254"/>
      <c r="I2" s="255"/>
    </row>
    <row r="3" spans="1:17" ht="48" customHeight="1">
      <c r="A3" s="257" t="s">
        <v>85</v>
      </c>
      <c r="B3" s="258" t="s">
        <v>50</v>
      </c>
      <c r="C3" s="259" t="s">
        <v>86</v>
      </c>
      <c r="D3" s="260" t="s">
        <v>87</v>
      </c>
      <c r="E3" s="261" t="s">
        <v>16</v>
      </c>
      <c r="F3" s="262" t="s">
        <v>88</v>
      </c>
      <c r="G3" s="263" t="s">
        <v>16</v>
      </c>
      <c r="H3" s="264" t="s">
        <v>89</v>
      </c>
      <c r="L3" s="253"/>
      <c r="Q3" s="256"/>
    </row>
    <row r="4" spans="1:17" ht="4.5" customHeight="1" thickBot="1">
      <c r="A4" s="265"/>
      <c r="B4" s="266"/>
      <c r="C4" s="267"/>
      <c r="D4" s="268"/>
      <c r="E4" s="269"/>
      <c r="F4" s="270"/>
      <c r="G4" s="271"/>
      <c r="H4" s="272"/>
      <c r="I4" s="273"/>
      <c r="L4" s="253"/>
      <c r="Q4" s="256"/>
    </row>
    <row r="5" spans="1:38" s="284" customFormat="1" ht="13.5" customHeight="1" thickBot="1">
      <c r="A5" s="274" t="s">
        <v>202</v>
      </c>
      <c r="B5" s="275" t="s">
        <v>66</v>
      </c>
      <c r="C5" s="276" t="s">
        <v>122</v>
      </c>
      <c r="D5" s="277">
        <v>35</v>
      </c>
      <c r="E5" s="278">
        <f>D5</f>
        <v>35</v>
      </c>
      <c r="F5" s="279" t="e">
        <f>E5*#REF!</f>
        <v>#REF!</v>
      </c>
      <c r="G5" s="280">
        <f>E5+E6+E7</f>
        <v>107</v>
      </c>
      <c r="H5" s="281">
        <v>1</v>
      </c>
      <c r="I5" s="282"/>
      <c r="J5" s="283"/>
      <c r="K5" s="283"/>
      <c r="L5" s="253"/>
      <c r="M5" s="253"/>
      <c r="N5" s="253"/>
      <c r="O5" s="253"/>
      <c r="P5" s="25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38" s="284" customFormat="1" ht="13.5" customHeight="1" thickBot="1">
      <c r="A6" s="285" t="str">
        <f>A5</f>
        <v>COMBOURG </v>
      </c>
      <c r="B6" s="286" t="s">
        <v>66</v>
      </c>
      <c r="C6" s="287" t="s">
        <v>90</v>
      </c>
      <c r="D6" s="288">
        <v>37</v>
      </c>
      <c r="E6" s="278">
        <f>D6</f>
        <v>37</v>
      </c>
      <c r="F6" s="289" t="e">
        <f>E6*#REF!</f>
        <v>#REF!</v>
      </c>
      <c r="G6" s="290">
        <f>G5</f>
        <v>107</v>
      </c>
      <c r="H6" s="291"/>
      <c r="I6" s="282"/>
      <c r="J6" s="283"/>
      <c r="K6" s="283"/>
      <c r="L6" s="253"/>
      <c r="M6" s="253"/>
      <c r="N6" s="253"/>
      <c r="O6" s="253"/>
      <c r="P6" s="25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</row>
    <row r="7" spans="1:38" s="284" customFormat="1" ht="13.5" customHeight="1" thickBot="1">
      <c r="A7" s="292" t="str">
        <f>A6</f>
        <v>COMBOURG </v>
      </c>
      <c r="B7" s="293" t="s">
        <v>66</v>
      </c>
      <c r="C7" s="294" t="s">
        <v>121</v>
      </c>
      <c r="D7" s="295">
        <v>35</v>
      </c>
      <c r="E7" s="278">
        <f>D7</f>
        <v>35</v>
      </c>
      <c r="F7" s="296" t="e">
        <f>E7*#REF!</f>
        <v>#REF!</v>
      </c>
      <c r="G7" s="297">
        <f>G6</f>
        <v>107</v>
      </c>
      <c r="H7" s="298"/>
      <c r="I7" s="282"/>
      <c r="J7" s="283"/>
      <c r="K7" s="283"/>
      <c r="L7" s="253"/>
      <c r="M7" s="253"/>
      <c r="N7" s="253"/>
      <c r="O7" s="253"/>
      <c r="P7" s="25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</row>
    <row r="8" spans="1:38" s="284" customFormat="1" ht="13.5" customHeight="1" thickBot="1">
      <c r="A8" s="299" t="s">
        <v>105</v>
      </c>
      <c r="B8" s="300" t="s">
        <v>66</v>
      </c>
      <c r="C8" s="276" t="s">
        <v>133</v>
      </c>
      <c r="D8" s="277">
        <v>33</v>
      </c>
      <c r="E8" s="278">
        <f>MAXA(D8:D8)</f>
        <v>33</v>
      </c>
      <c r="F8" s="279" t="e">
        <f>E8*#REF!</f>
        <v>#REF!</v>
      </c>
      <c r="G8" s="280">
        <f>E8+E9+E10</f>
        <v>85</v>
      </c>
      <c r="H8" s="281">
        <v>2</v>
      </c>
      <c r="I8" s="282"/>
      <c r="J8" s="283"/>
      <c r="K8" s="283"/>
      <c r="L8" s="253"/>
      <c r="M8" s="253"/>
      <c r="N8" s="253"/>
      <c r="O8" s="253"/>
      <c r="P8" s="25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</row>
    <row r="9" spans="1:38" s="284" customFormat="1" ht="13.5" customHeight="1" thickBot="1">
      <c r="A9" s="301" t="str">
        <f>A8</f>
        <v>CPB RENNES 1</v>
      </c>
      <c r="B9" s="302" t="s">
        <v>66</v>
      </c>
      <c r="C9" s="287" t="s">
        <v>110</v>
      </c>
      <c r="D9" s="288">
        <v>33</v>
      </c>
      <c r="E9" s="278">
        <f>MAXA(D9:D9)</f>
        <v>33</v>
      </c>
      <c r="F9" s="289" t="e">
        <f>E9*#REF!</f>
        <v>#REF!</v>
      </c>
      <c r="G9" s="290">
        <f>G8</f>
        <v>85</v>
      </c>
      <c r="H9" s="291"/>
      <c r="I9" s="282"/>
      <c r="J9" s="283"/>
      <c r="K9" s="283"/>
      <c r="L9" s="253"/>
      <c r="M9" s="253"/>
      <c r="N9" s="253"/>
      <c r="O9" s="253"/>
      <c r="P9" s="25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</row>
    <row r="10" spans="1:38" s="284" customFormat="1" ht="13.5" customHeight="1" thickBot="1">
      <c r="A10" s="292" t="str">
        <f>A9</f>
        <v>CPB RENNES 1</v>
      </c>
      <c r="B10" s="303" t="s">
        <v>66</v>
      </c>
      <c r="C10" s="294" t="s">
        <v>203</v>
      </c>
      <c r="D10" s="304">
        <v>19</v>
      </c>
      <c r="E10" s="278">
        <f>MAXA(D10:D10)</f>
        <v>19</v>
      </c>
      <c r="F10" s="296" t="e">
        <f>E10*#REF!</f>
        <v>#REF!</v>
      </c>
      <c r="G10" s="297">
        <f>G9</f>
        <v>85</v>
      </c>
      <c r="H10" s="298"/>
      <c r="I10" s="282"/>
      <c r="J10" s="283"/>
      <c r="K10" s="283"/>
      <c r="L10" s="253"/>
      <c r="M10" s="253"/>
      <c r="N10" s="253"/>
      <c r="O10" s="253"/>
      <c r="P10" s="25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</row>
    <row r="11" spans="1:131" ht="13.5" customHeight="1">
      <c r="A11" s="305" t="s">
        <v>159</v>
      </c>
      <c r="B11" s="306" t="s">
        <v>66</v>
      </c>
      <c r="C11" s="307" t="s">
        <v>204</v>
      </c>
      <c r="D11" s="277">
        <v>30</v>
      </c>
      <c r="E11" s="278">
        <f>D11</f>
        <v>30</v>
      </c>
      <c r="F11" s="279" t="e">
        <f>E11*#REF!</f>
        <v>#REF!</v>
      </c>
      <c r="G11" s="280">
        <f>E11+E12+E13</f>
        <v>75</v>
      </c>
      <c r="H11" s="281">
        <v>3</v>
      </c>
      <c r="I11" s="282"/>
      <c r="J11" s="283"/>
      <c r="K11" s="283"/>
      <c r="L11" s="25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</row>
    <row r="12" spans="1:131" ht="13.5" customHeight="1">
      <c r="A12" s="285" t="str">
        <f>A11</f>
        <v>RC DOUESSINE FORCE</v>
      </c>
      <c r="B12" s="308" t="s">
        <v>66</v>
      </c>
      <c r="C12" s="309" t="s">
        <v>205</v>
      </c>
      <c r="D12" s="288">
        <v>27</v>
      </c>
      <c r="E12" s="310">
        <f>D12</f>
        <v>27</v>
      </c>
      <c r="F12" s="289" t="e">
        <f>E12*#REF!</f>
        <v>#REF!</v>
      </c>
      <c r="G12" s="290">
        <f>G11</f>
        <v>75</v>
      </c>
      <c r="H12" s="291"/>
      <c r="I12" s="282"/>
      <c r="J12" s="283"/>
      <c r="K12" s="283"/>
      <c r="L12" s="25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</row>
    <row r="13" spans="1:131" ht="13.5" customHeight="1" thickBot="1">
      <c r="A13" s="311" t="str">
        <f>A12</f>
        <v>RC DOUESSINE FORCE</v>
      </c>
      <c r="B13" s="312" t="s">
        <v>66</v>
      </c>
      <c r="C13" s="313" t="s">
        <v>206</v>
      </c>
      <c r="D13" s="295">
        <v>18</v>
      </c>
      <c r="E13" s="314">
        <f>D13</f>
        <v>18</v>
      </c>
      <c r="F13" s="296" t="e">
        <f>E13*#REF!</f>
        <v>#REF!</v>
      </c>
      <c r="G13" s="297">
        <f>G12</f>
        <v>75</v>
      </c>
      <c r="H13" s="298"/>
      <c r="I13" s="282"/>
      <c r="J13" s="283"/>
      <c r="K13" s="283"/>
      <c r="L13" s="25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</row>
    <row r="14" spans="1:131" s="284" customFormat="1" ht="13.5" customHeight="1">
      <c r="A14" s="274" t="s">
        <v>62</v>
      </c>
      <c r="B14" s="275" t="s">
        <v>66</v>
      </c>
      <c r="C14" s="276" t="s">
        <v>106</v>
      </c>
      <c r="D14" s="277">
        <v>22</v>
      </c>
      <c r="E14" s="278">
        <f aca="true" t="shared" si="0" ref="E14:E40">MAXA(D14:D14)</f>
        <v>22</v>
      </c>
      <c r="F14" s="279" t="e">
        <f>E14*#REF!</f>
        <v>#REF!</v>
      </c>
      <c r="G14" s="280">
        <f>E14+E15+E16</f>
        <v>70</v>
      </c>
      <c r="H14" s="281">
        <v>4</v>
      </c>
      <c r="I14" s="256"/>
      <c r="J14" s="256"/>
      <c r="K14" s="256"/>
      <c r="L14" s="256"/>
      <c r="M14" s="253"/>
      <c r="N14" s="253"/>
      <c r="O14" s="253"/>
      <c r="P14" s="253"/>
      <c r="Q14" s="253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</row>
    <row r="15" spans="1:131" s="284" customFormat="1" ht="13.5" customHeight="1">
      <c r="A15" s="285" t="str">
        <f>A14</f>
        <v>FLEX TIME RENNES</v>
      </c>
      <c r="B15" s="315" t="s">
        <v>66</v>
      </c>
      <c r="C15" s="287" t="s">
        <v>207</v>
      </c>
      <c r="D15" s="288">
        <v>22</v>
      </c>
      <c r="E15" s="310">
        <f t="shared" si="0"/>
        <v>22</v>
      </c>
      <c r="F15" s="289" t="e">
        <f>E15*#REF!</f>
        <v>#REF!</v>
      </c>
      <c r="G15" s="290">
        <f>G14</f>
        <v>70</v>
      </c>
      <c r="H15" s="291"/>
      <c r="I15" s="256"/>
      <c r="J15" s="256"/>
      <c r="K15" s="256"/>
      <c r="L15" s="256"/>
      <c r="M15" s="253"/>
      <c r="N15" s="253"/>
      <c r="O15" s="253"/>
      <c r="P15" s="253"/>
      <c r="Q15" s="253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</row>
    <row r="16" spans="1:131" s="284" customFormat="1" ht="13.5" customHeight="1" thickBot="1">
      <c r="A16" s="292" t="str">
        <f>A15</f>
        <v>FLEX TIME RENNES</v>
      </c>
      <c r="B16" s="312" t="s">
        <v>66</v>
      </c>
      <c r="C16" s="316" t="s">
        <v>208</v>
      </c>
      <c r="D16" s="295">
        <v>26</v>
      </c>
      <c r="E16" s="314">
        <f t="shared" si="0"/>
        <v>26</v>
      </c>
      <c r="F16" s="296" t="e">
        <f>E16*#REF!</f>
        <v>#REF!</v>
      </c>
      <c r="G16" s="297">
        <f>G15</f>
        <v>70</v>
      </c>
      <c r="H16" s="298"/>
      <c r="I16" s="256"/>
      <c r="J16" s="256"/>
      <c r="K16" s="256"/>
      <c r="L16" s="256"/>
      <c r="M16" s="253"/>
      <c r="N16" s="253"/>
      <c r="O16" s="253"/>
      <c r="P16" s="253"/>
      <c r="Q16" s="253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</row>
    <row r="17" spans="1:10" ht="13.5" customHeight="1">
      <c r="A17" s="317" t="s">
        <v>209</v>
      </c>
      <c r="B17" s="275" t="s">
        <v>66</v>
      </c>
      <c r="C17" s="318" t="s">
        <v>210</v>
      </c>
      <c r="D17" s="319">
        <v>23</v>
      </c>
      <c r="E17" s="320">
        <f t="shared" si="0"/>
        <v>23</v>
      </c>
      <c r="F17" s="321" t="e">
        <f>E17*#REF!</f>
        <v>#REF!</v>
      </c>
      <c r="G17" s="280">
        <f>E17+E18+E19</f>
        <v>68</v>
      </c>
      <c r="H17" s="322">
        <v>5</v>
      </c>
      <c r="I17" s="323"/>
      <c r="J17" s="273"/>
    </row>
    <row r="18" spans="1:10" ht="13.5" customHeight="1">
      <c r="A18" s="324" t="str">
        <f>A17</f>
        <v>MELESSE 1</v>
      </c>
      <c r="B18" s="286" t="s">
        <v>66</v>
      </c>
      <c r="C18" s="325" t="s">
        <v>211</v>
      </c>
      <c r="D18" s="326">
        <v>23</v>
      </c>
      <c r="E18" s="327">
        <f t="shared" si="0"/>
        <v>23</v>
      </c>
      <c r="F18" s="321" t="e">
        <f>E18*#REF!</f>
        <v>#REF!</v>
      </c>
      <c r="G18" s="290">
        <f>G17</f>
        <v>68</v>
      </c>
      <c r="H18" s="291"/>
      <c r="I18" s="323"/>
      <c r="J18" s="273"/>
    </row>
    <row r="19" spans="1:10" ht="13.5" customHeight="1" thickBot="1">
      <c r="A19" s="292" t="str">
        <f>A18</f>
        <v>MELESSE 1</v>
      </c>
      <c r="B19" s="312" t="s">
        <v>66</v>
      </c>
      <c r="C19" s="316" t="s">
        <v>136</v>
      </c>
      <c r="D19" s="328">
        <v>22</v>
      </c>
      <c r="E19" s="329">
        <f t="shared" si="0"/>
        <v>22</v>
      </c>
      <c r="F19" s="330" t="e">
        <f>E19*#REF!</f>
        <v>#REF!</v>
      </c>
      <c r="G19" s="290">
        <f>G18</f>
        <v>68</v>
      </c>
      <c r="H19" s="331"/>
      <c r="I19" s="323"/>
      <c r="J19" s="273"/>
    </row>
    <row r="20" spans="1:10" ht="13.5" customHeight="1" thickTop="1">
      <c r="A20" s="332" t="s">
        <v>52</v>
      </c>
      <c r="B20" s="333" t="s">
        <v>71</v>
      </c>
      <c r="C20" s="318" t="s">
        <v>212</v>
      </c>
      <c r="D20" s="277">
        <v>16</v>
      </c>
      <c r="E20" s="278">
        <f t="shared" si="0"/>
        <v>16</v>
      </c>
      <c r="F20" s="279" t="e">
        <f>E20*#REF!</f>
        <v>#REF!</v>
      </c>
      <c r="G20" s="280">
        <f>E20+E21+E22</f>
        <v>46</v>
      </c>
      <c r="H20" s="281">
        <v>6</v>
      </c>
      <c r="I20" s="323"/>
      <c r="J20" s="273"/>
    </row>
    <row r="21" spans="1:10" ht="13.5" customHeight="1">
      <c r="A21" s="334" t="str">
        <f>A20</f>
        <v>FCF SAINT MALO</v>
      </c>
      <c r="B21" s="335" t="s">
        <v>71</v>
      </c>
      <c r="C21" s="325" t="s">
        <v>213</v>
      </c>
      <c r="D21" s="288">
        <v>18</v>
      </c>
      <c r="E21" s="310">
        <f t="shared" si="0"/>
        <v>18</v>
      </c>
      <c r="F21" s="289" t="e">
        <f>E21*#REF!</f>
        <v>#REF!</v>
      </c>
      <c r="G21" s="290">
        <f>G20</f>
        <v>46</v>
      </c>
      <c r="H21" s="291"/>
      <c r="I21" s="323"/>
      <c r="J21" s="273"/>
    </row>
    <row r="22" spans="1:15" ht="13.5" customHeight="1" thickBot="1">
      <c r="A22" s="336" t="str">
        <f>A20</f>
        <v>FCF SAINT MALO</v>
      </c>
      <c r="B22" s="337" t="s">
        <v>77</v>
      </c>
      <c r="C22" s="316" t="s">
        <v>139</v>
      </c>
      <c r="D22" s="295">
        <v>12</v>
      </c>
      <c r="E22" s="314">
        <f t="shared" si="0"/>
        <v>12</v>
      </c>
      <c r="F22" s="296"/>
      <c r="G22" s="297">
        <f>G21</f>
        <v>46</v>
      </c>
      <c r="H22" s="298"/>
      <c r="I22" s="323"/>
      <c r="J22" s="273"/>
      <c r="O22" s="338"/>
    </row>
    <row r="23" spans="1:8" ht="13.5" customHeight="1" thickTop="1">
      <c r="A23" s="299" t="s">
        <v>195</v>
      </c>
      <c r="B23" s="300" t="s">
        <v>71</v>
      </c>
      <c r="C23" s="318" t="s">
        <v>138</v>
      </c>
      <c r="D23" s="277">
        <v>22</v>
      </c>
      <c r="E23" s="278">
        <f t="shared" si="0"/>
        <v>22</v>
      </c>
      <c r="F23" s="279" t="e">
        <f>E23*#REF!</f>
        <v>#REF!</v>
      </c>
      <c r="G23" s="280">
        <f>E23+E24+E25</f>
        <v>42</v>
      </c>
      <c r="H23" s="281">
        <v>7</v>
      </c>
    </row>
    <row r="24" spans="1:8" ht="13.5" customHeight="1">
      <c r="A24" s="301" t="str">
        <f>A23</f>
        <v>SAINT AUBIN</v>
      </c>
      <c r="B24" s="302" t="s">
        <v>66</v>
      </c>
      <c r="C24" s="287" t="s">
        <v>214</v>
      </c>
      <c r="D24" s="288">
        <v>15</v>
      </c>
      <c r="E24" s="310">
        <f t="shared" si="0"/>
        <v>15</v>
      </c>
      <c r="F24" s="289" t="e">
        <f>E24*#REF!</f>
        <v>#REF!</v>
      </c>
      <c r="G24" s="290">
        <f>G23</f>
        <v>42</v>
      </c>
      <c r="H24" s="291"/>
    </row>
    <row r="25" spans="1:8" ht="13.5" customHeight="1" thickBot="1">
      <c r="A25" s="292" t="str">
        <f>A24</f>
        <v>SAINT AUBIN</v>
      </c>
      <c r="B25" s="303" t="s">
        <v>66</v>
      </c>
      <c r="C25" s="294" t="s">
        <v>157</v>
      </c>
      <c r="D25" s="295">
        <v>5</v>
      </c>
      <c r="E25" s="314">
        <f t="shared" si="0"/>
        <v>5</v>
      </c>
      <c r="F25" s="296" t="e">
        <f>E25*#REF!</f>
        <v>#REF!</v>
      </c>
      <c r="G25" s="297">
        <f>G24</f>
        <v>42</v>
      </c>
      <c r="H25" s="298"/>
    </row>
    <row r="26" spans="1:10" ht="13.5" customHeight="1">
      <c r="A26" s="299" t="s">
        <v>132</v>
      </c>
      <c r="B26" s="300" t="s">
        <v>66</v>
      </c>
      <c r="C26" s="318" t="s">
        <v>215</v>
      </c>
      <c r="D26" s="339">
        <v>15</v>
      </c>
      <c r="E26" s="278">
        <f t="shared" si="0"/>
        <v>15</v>
      </c>
      <c r="F26" s="279"/>
      <c r="G26" s="280">
        <f>E26+E27+E28</f>
        <v>38</v>
      </c>
      <c r="H26" s="340">
        <v>8</v>
      </c>
      <c r="I26" s="323"/>
      <c r="J26" s="273"/>
    </row>
    <row r="27" spans="1:10" ht="13.5" customHeight="1">
      <c r="A27" s="301" t="str">
        <f>A26</f>
        <v>CPB RENNES 2</v>
      </c>
      <c r="B27" s="302" t="s">
        <v>66</v>
      </c>
      <c r="C27" s="287" t="s">
        <v>216</v>
      </c>
      <c r="D27" s="288">
        <v>10</v>
      </c>
      <c r="E27" s="310">
        <f t="shared" si="0"/>
        <v>10</v>
      </c>
      <c r="F27" s="289"/>
      <c r="G27" s="290">
        <f>G26</f>
        <v>38</v>
      </c>
      <c r="H27" s="291"/>
      <c r="I27" s="323"/>
      <c r="J27" s="273"/>
    </row>
    <row r="28" spans="1:10" ht="13.5" customHeight="1" thickBot="1">
      <c r="A28" s="292" t="str">
        <f>A26</f>
        <v>CPB RENNES 2</v>
      </c>
      <c r="B28" s="303" t="s">
        <v>66</v>
      </c>
      <c r="C28" s="294" t="s">
        <v>217</v>
      </c>
      <c r="D28" s="295">
        <v>13</v>
      </c>
      <c r="E28" s="314">
        <f t="shared" si="0"/>
        <v>13</v>
      </c>
      <c r="F28" s="296"/>
      <c r="G28" s="297">
        <f>G27</f>
        <v>38</v>
      </c>
      <c r="H28" s="298"/>
      <c r="I28" s="323"/>
      <c r="J28" s="273"/>
    </row>
    <row r="29" spans="1:8" ht="13.5" customHeight="1">
      <c r="A29" s="299"/>
      <c r="B29" s="300"/>
      <c r="C29" s="318"/>
      <c r="D29" s="277"/>
      <c r="E29" s="278">
        <f t="shared" si="0"/>
        <v>0</v>
      </c>
      <c r="F29" s="279" t="e">
        <f>E29*#REF!</f>
        <v>#REF!</v>
      </c>
      <c r="G29" s="280">
        <f>E29+E30+E31</f>
        <v>0</v>
      </c>
      <c r="H29" s="281"/>
    </row>
    <row r="30" spans="1:17" ht="13.5" customHeight="1">
      <c r="A30" s="301">
        <f>A29</f>
        <v>0</v>
      </c>
      <c r="B30" s="302"/>
      <c r="C30" s="287"/>
      <c r="D30" s="288"/>
      <c r="E30" s="310">
        <f t="shared" si="0"/>
        <v>0</v>
      </c>
      <c r="F30" s="289" t="e">
        <f>E30*#REF!</f>
        <v>#REF!</v>
      </c>
      <c r="G30" s="290">
        <f>G29</f>
        <v>0</v>
      </c>
      <c r="H30" s="291"/>
      <c r="M30" s="341"/>
      <c r="N30" s="342"/>
      <c r="O30" s="342"/>
      <c r="P30" s="342"/>
      <c r="Q30" s="342"/>
    </row>
    <row r="31" spans="1:17" ht="13.5" customHeight="1" thickBot="1">
      <c r="A31" s="292">
        <f>A30</f>
        <v>0</v>
      </c>
      <c r="B31" s="303"/>
      <c r="C31" s="294"/>
      <c r="D31" s="295"/>
      <c r="E31" s="314">
        <f t="shared" si="0"/>
        <v>0</v>
      </c>
      <c r="F31" s="296" t="e">
        <f>E31*#REF!</f>
        <v>#REF!</v>
      </c>
      <c r="G31" s="297">
        <f>G30</f>
        <v>0</v>
      </c>
      <c r="H31" s="298"/>
      <c r="M31" s="343"/>
      <c r="N31" s="341"/>
      <c r="O31" s="341"/>
      <c r="P31" s="341"/>
      <c r="Q31" s="341"/>
    </row>
    <row r="32" spans="1:17" ht="13.5" customHeight="1">
      <c r="A32" s="299"/>
      <c r="B32" s="300"/>
      <c r="C32" s="318"/>
      <c r="D32" s="277"/>
      <c r="E32" s="278">
        <f t="shared" si="0"/>
        <v>0</v>
      </c>
      <c r="F32" s="279" t="e">
        <f>E32*#REF!</f>
        <v>#REF!</v>
      </c>
      <c r="G32" s="280">
        <f>E32+E33+E34</f>
        <v>0</v>
      </c>
      <c r="H32" s="281"/>
      <c r="N32" s="344"/>
      <c r="O32" s="345"/>
      <c r="P32" s="344"/>
      <c r="Q32" s="345"/>
    </row>
    <row r="33" spans="1:17" ht="13.5" customHeight="1">
      <c r="A33" s="301">
        <f>A32</f>
        <v>0</v>
      </c>
      <c r="B33" s="302"/>
      <c r="C33" s="287"/>
      <c r="D33" s="288"/>
      <c r="E33" s="310">
        <f t="shared" si="0"/>
        <v>0</v>
      </c>
      <c r="F33" s="289" t="e">
        <f>E33*#REF!</f>
        <v>#REF!</v>
      </c>
      <c r="G33" s="290">
        <f>G32</f>
        <v>0</v>
      </c>
      <c r="H33" s="291"/>
      <c r="M33" s="346"/>
      <c r="N33" s="347"/>
      <c r="O33" s="347"/>
      <c r="P33" s="348"/>
      <c r="Q33" s="348"/>
    </row>
    <row r="34" spans="1:17" ht="13.5" customHeight="1" thickBot="1">
      <c r="A34" s="292">
        <f>A33</f>
        <v>0</v>
      </c>
      <c r="B34" s="303"/>
      <c r="C34" s="294"/>
      <c r="D34" s="295"/>
      <c r="E34" s="314">
        <f t="shared" si="0"/>
        <v>0</v>
      </c>
      <c r="F34" s="296" t="e">
        <f>E34*#REF!</f>
        <v>#REF!</v>
      </c>
      <c r="G34" s="297">
        <f>G33</f>
        <v>0</v>
      </c>
      <c r="H34" s="298"/>
      <c r="M34" s="346"/>
      <c r="N34" s="347"/>
      <c r="O34" s="347"/>
      <c r="P34" s="348"/>
      <c r="Q34" s="348"/>
    </row>
    <row r="35" spans="1:17" ht="13.5" customHeight="1">
      <c r="A35" s="299"/>
      <c r="B35" s="300"/>
      <c r="C35" s="318"/>
      <c r="D35" s="277"/>
      <c r="E35" s="278">
        <f t="shared" si="0"/>
        <v>0</v>
      </c>
      <c r="F35" s="279" t="e">
        <f>E35*#REF!</f>
        <v>#REF!</v>
      </c>
      <c r="G35" s="280">
        <f>E35+E36+E37</f>
        <v>0</v>
      </c>
      <c r="H35" s="281"/>
      <c r="M35" s="346"/>
      <c r="N35" s="347"/>
      <c r="O35" s="347"/>
      <c r="P35" s="348"/>
      <c r="Q35" s="348"/>
    </row>
    <row r="36" spans="1:17" ht="13.5" customHeight="1">
      <c r="A36" s="301">
        <f>A35</f>
        <v>0</v>
      </c>
      <c r="B36" s="302"/>
      <c r="C36" s="287"/>
      <c r="D36" s="288"/>
      <c r="E36" s="310">
        <f t="shared" si="0"/>
        <v>0</v>
      </c>
      <c r="F36" s="289" t="e">
        <f>E36*#REF!</f>
        <v>#REF!</v>
      </c>
      <c r="G36" s="290">
        <f>G35</f>
        <v>0</v>
      </c>
      <c r="H36" s="291"/>
      <c r="M36" s="346"/>
      <c r="N36" s="347"/>
      <c r="O36" s="347"/>
      <c r="P36" s="348"/>
      <c r="Q36" s="348"/>
    </row>
    <row r="37" spans="1:17" ht="13.5" customHeight="1" thickBot="1">
      <c r="A37" s="292">
        <f>A36</f>
        <v>0</v>
      </c>
      <c r="B37" s="303"/>
      <c r="C37" s="294"/>
      <c r="D37" s="295"/>
      <c r="E37" s="314">
        <f t="shared" si="0"/>
        <v>0</v>
      </c>
      <c r="F37" s="296" t="e">
        <f>E37*#REF!</f>
        <v>#REF!</v>
      </c>
      <c r="G37" s="297">
        <f>G36</f>
        <v>0</v>
      </c>
      <c r="H37" s="298"/>
      <c r="M37" s="346"/>
      <c r="N37" s="347"/>
      <c r="O37" s="347"/>
      <c r="P37" s="348"/>
      <c r="Q37" s="348"/>
    </row>
    <row r="38" spans="1:17" ht="13.5" customHeight="1">
      <c r="A38" s="299"/>
      <c r="B38" s="300"/>
      <c r="C38" s="318"/>
      <c r="D38" s="277"/>
      <c r="E38" s="278">
        <f t="shared" si="0"/>
        <v>0</v>
      </c>
      <c r="F38" s="279" t="e">
        <f>E38*#REF!</f>
        <v>#REF!</v>
      </c>
      <c r="G38" s="280">
        <f>E38+E39+E40</f>
        <v>0</v>
      </c>
      <c r="H38" s="281"/>
      <c r="M38" s="346"/>
      <c r="N38" s="347"/>
      <c r="O38" s="347"/>
      <c r="P38" s="348"/>
      <c r="Q38" s="348"/>
    </row>
    <row r="39" spans="1:17" ht="13.5" customHeight="1">
      <c r="A39" s="301">
        <f>A38</f>
        <v>0</v>
      </c>
      <c r="B39" s="302"/>
      <c r="C39" s="287"/>
      <c r="D39" s="288"/>
      <c r="E39" s="310">
        <f t="shared" si="0"/>
        <v>0</v>
      </c>
      <c r="F39" s="289" t="e">
        <f>E39*#REF!</f>
        <v>#REF!</v>
      </c>
      <c r="G39" s="290">
        <f>G38</f>
        <v>0</v>
      </c>
      <c r="H39" s="291"/>
      <c r="M39" s="346"/>
      <c r="N39" s="347"/>
      <c r="O39" s="347"/>
      <c r="P39" s="348"/>
      <c r="Q39" s="348"/>
    </row>
    <row r="40" spans="1:17" ht="13.5" customHeight="1" thickBot="1">
      <c r="A40" s="292">
        <f>A39</f>
        <v>0</v>
      </c>
      <c r="B40" s="303"/>
      <c r="C40" s="294"/>
      <c r="D40" s="295"/>
      <c r="E40" s="314">
        <f t="shared" si="0"/>
        <v>0</v>
      </c>
      <c r="F40" s="296" t="e">
        <f>E40*#REF!</f>
        <v>#REF!</v>
      </c>
      <c r="G40" s="297">
        <f>G39</f>
        <v>0</v>
      </c>
      <c r="H40" s="298"/>
      <c r="M40" s="346"/>
      <c r="N40" s="347"/>
      <c r="O40" s="347"/>
      <c r="P40" s="348"/>
      <c r="Q40" s="348"/>
    </row>
    <row r="41" spans="13:17" ht="13.5" customHeight="1">
      <c r="M41" s="346"/>
      <c r="N41" s="347"/>
      <c r="O41" s="347"/>
      <c r="P41" s="348"/>
      <c r="Q41" s="348"/>
    </row>
    <row r="42" spans="13:17" ht="13.5" customHeight="1">
      <c r="M42" s="346"/>
      <c r="N42" s="347"/>
      <c r="O42" s="347"/>
      <c r="P42" s="348"/>
      <c r="Q42" s="348"/>
    </row>
    <row r="43" spans="13:17" ht="13.5" customHeight="1">
      <c r="M43" s="346"/>
      <c r="N43" s="347"/>
      <c r="O43" s="347"/>
      <c r="P43" s="348"/>
      <c r="Q43" s="348"/>
    </row>
    <row r="44" spans="13:17" ht="13.5" customHeight="1">
      <c r="M44" s="346"/>
      <c r="N44" s="347"/>
      <c r="O44" s="347"/>
      <c r="P44" s="348"/>
      <c r="Q44" s="348"/>
    </row>
    <row r="45" spans="13:17" ht="13.5" customHeight="1">
      <c r="M45" s="346"/>
      <c r="N45" s="347"/>
      <c r="O45" s="347"/>
      <c r="P45" s="348"/>
      <c r="Q45" s="348"/>
    </row>
    <row r="46" spans="13:17" ht="13.5" customHeight="1">
      <c r="M46" s="346"/>
      <c r="N46" s="347"/>
      <c r="O46" s="347"/>
      <c r="P46" s="348"/>
      <c r="Q46" s="348"/>
    </row>
    <row r="47" spans="13:17" ht="13.5" customHeight="1">
      <c r="M47" s="346"/>
      <c r="N47" s="347"/>
      <c r="O47" s="347"/>
      <c r="P47" s="348"/>
      <c r="Q47" s="348"/>
    </row>
    <row r="48" spans="13:17" ht="13.5" customHeight="1">
      <c r="M48" s="346"/>
      <c r="N48" s="347"/>
      <c r="O48" s="347"/>
      <c r="P48" s="348"/>
      <c r="Q48" s="348"/>
    </row>
    <row r="49" spans="13:17" ht="13.5" customHeight="1">
      <c r="M49" s="346"/>
      <c r="N49" s="347"/>
      <c r="O49" s="347"/>
      <c r="P49" s="348"/>
      <c r="Q49" s="348"/>
    </row>
    <row r="50" spans="13:17" ht="13.5" customHeight="1">
      <c r="M50" s="346"/>
      <c r="N50" s="347"/>
      <c r="O50" s="347"/>
      <c r="P50" s="348"/>
      <c r="Q50" s="348"/>
    </row>
    <row r="51" spans="13:17" ht="13.5" customHeight="1">
      <c r="M51" s="346"/>
      <c r="N51" s="347"/>
      <c r="O51" s="347"/>
      <c r="P51" s="348"/>
      <c r="Q51" s="348"/>
    </row>
    <row r="52" spans="13:17" ht="13.5" customHeight="1">
      <c r="M52" s="346"/>
      <c r="N52" s="347"/>
      <c r="O52" s="347"/>
      <c r="P52" s="348"/>
      <c r="Q52" s="348"/>
    </row>
    <row r="53" spans="13:17" ht="13.5" customHeight="1">
      <c r="M53" s="346"/>
      <c r="N53" s="347"/>
      <c r="O53" s="347"/>
      <c r="P53" s="348"/>
      <c r="Q53" s="348"/>
    </row>
    <row r="54" spans="13:17" ht="13.5" customHeight="1">
      <c r="M54" s="346"/>
      <c r="N54" s="347"/>
      <c r="O54" s="347"/>
      <c r="P54" s="348"/>
      <c r="Q54" s="348"/>
    </row>
    <row r="55" spans="13:17" ht="13.5" customHeight="1">
      <c r="M55" s="346"/>
      <c r="N55" s="347"/>
      <c r="O55" s="347"/>
      <c r="P55" s="348"/>
      <c r="Q55" s="348"/>
    </row>
    <row r="56" spans="13:17" ht="13.5" customHeight="1">
      <c r="M56" s="346"/>
      <c r="N56" s="347"/>
      <c r="O56" s="347"/>
      <c r="P56" s="348"/>
      <c r="Q56" s="348"/>
    </row>
    <row r="57" spans="13:17" ht="13.5" customHeight="1">
      <c r="M57" s="346"/>
      <c r="N57" s="347"/>
      <c r="O57" s="347"/>
      <c r="P57" s="348"/>
      <c r="Q57" s="348"/>
    </row>
    <row r="58" spans="13:17" ht="13.5" customHeight="1">
      <c r="M58" s="346"/>
      <c r="N58" s="347"/>
      <c r="O58" s="347"/>
      <c r="P58" s="348"/>
      <c r="Q58" s="348"/>
    </row>
    <row r="59" spans="13:17" ht="13.5" customHeight="1">
      <c r="M59" s="346"/>
      <c r="N59" s="347"/>
      <c r="O59" s="347"/>
      <c r="P59" s="348"/>
      <c r="Q59" s="348"/>
    </row>
    <row r="60" spans="13:17" ht="13.5" customHeight="1">
      <c r="M60" s="346"/>
      <c r="N60" s="347"/>
      <c r="O60" s="347"/>
      <c r="P60" s="348"/>
      <c r="Q60" s="348"/>
    </row>
    <row r="61" spans="13:17" ht="13.5" customHeight="1">
      <c r="M61" s="346"/>
      <c r="N61" s="347"/>
      <c r="O61" s="347"/>
      <c r="P61" s="348"/>
      <c r="Q61" s="348"/>
    </row>
    <row r="62" spans="13:17" ht="13.5" customHeight="1">
      <c r="M62" s="346"/>
      <c r="N62" s="347"/>
      <c r="O62" s="347"/>
      <c r="P62" s="348"/>
      <c r="Q62" s="348"/>
    </row>
    <row r="63" spans="13:17" ht="13.5" customHeight="1">
      <c r="M63" s="346"/>
      <c r="N63" s="347"/>
      <c r="O63" s="347"/>
      <c r="P63" s="348"/>
      <c r="Q63" s="348"/>
    </row>
    <row r="64" spans="13:17" ht="13.5" customHeight="1">
      <c r="M64" s="346"/>
      <c r="N64" s="347"/>
      <c r="O64" s="347"/>
      <c r="P64" s="348"/>
      <c r="Q64" s="348"/>
    </row>
    <row r="65" spans="13:17" ht="13.5" customHeight="1">
      <c r="M65" s="346"/>
      <c r="N65" s="347"/>
      <c r="O65" s="347"/>
      <c r="P65" s="348"/>
      <c r="Q65" s="348"/>
    </row>
    <row r="66" spans="13:17" ht="13.5" customHeight="1">
      <c r="M66" s="346"/>
      <c r="N66" s="347"/>
      <c r="O66" s="347"/>
      <c r="P66" s="348"/>
      <c r="Q66" s="348"/>
    </row>
    <row r="67" spans="13:17" ht="13.5" customHeight="1">
      <c r="M67" s="346"/>
      <c r="N67" s="347"/>
      <c r="O67" s="347"/>
      <c r="P67" s="348"/>
      <c r="Q67" s="348"/>
    </row>
    <row r="68" spans="13:17" ht="13.5" customHeight="1">
      <c r="M68" s="346"/>
      <c r="N68" s="347"/>
      <c r="O68" s="347"/>
      <c r="P68" s="348"/>
      <c r="Q68" s="348"/>
    </row>
    <row r="69" spans="13:17" ht="13.5" customHeight="1">
      <c r="M69" s="346"/>
      <c r="N69" s="347"/>
      <c r="O69" s="347"/>
      <c r="P69" s="348"/>
      <c r="Q69" s="348"/>
    </row>
    <row r="70" spans="13:17" ht="13.5" customHeight="1">
      <c r="M70" s="346"/>
      <c r="N70" s="347"/>
      <c r="O70" s="347"/>
      <c r="P70" s="348"/>
      <c r="Q70" s="348"/>
    </row>
    <row r="71" spans="13:17" ht="13.5" customHeight="1">
      <c r="M71" s="346"/>
      <c r="N71" s="347"/>
      <c r="O71" s="347"/>
      <c r="P71" s="348"/>
      <c r="Q71" s="348"/>
    </row>
    <row r="72" spans="13:17" ht="13.5" customHeight="1">
      <c r="M72" s="346"/>
      <c r="N72" s="347"/>
      <c r="O72" s="347"/>
      <c r="P72" s="348"/>
      <c r="Q72" s="348"/>
    </row>
    <row r="73" spans="13:17" ht="13.5" customHeight="1">
      <c r="M73" s="346"/>
      <c r="N73" s="347"/>
      <c r="O73" s="347"/>
      <c r="P73" s="348"/>
      <c r="Q73" s="348"/>
    </row>
    <row r="74" spans="13:17" ht="13.5" customHeight="1">
      <c r="M74" s="346"/>
      <c r="N74" s="347"/>
      <c r="O74" s="347"/>
      <c r="P74" s="348"/>
      <c r="Q74" s="348"/>
    </row>
    <row r="75" spans="13:17" ht="13.5" customHeight="1">
      <c r="M75" s="346"/>
      <c r="N75" s="347"/>
      <c r="O75" s="347"/>
      <c r="P75" s="348"/>
      <c r="Q75" s="348"/>
    </row>
    <row r="76" spans="13:17" ht="13.5" customHeight="1">
      <c r="M76" s="346"/>
      <c r="N76" s="347"/>
      <c r="O76" s="347"/>
      <c r="P76" s="348"/>
      <c r="Q76" s="348"/>
    </row>
    <row r="77" spans="13:17" ht="13.5" customHeight="1">
      <c r="M77" s="346"/>
      <c r="N77" s="347"/>
      <c r="O77" s="347"/>
      <c r="P77" s="348"/>
      <c r="Q77" s="348"/>
    </row>
    <row r="78" spans="13:17" ht="13.5" customHeight="1">
      <c r="M78" s="346"/>
      <c r="N78" s="347"/>
      <c r="O78" s="347"/>
      <c r="P78" s="348"/>
      <c r="Q78" s="348" t="s">
        <v>91</v>
      </c>
    </row>
    <row r="79" spans="13:17" ht="13.5" customHeight="1">
      <c r="M79" s="346"/>
      <c r="N79" s="347"/>
      <c r="O79" s="347"/>
      <c r="P79" s="348"/>
      <c r="Q79" s="348" t="s">
        <v>91</v>
      </c>
    </row>
    <row r="80" spans="13:17" ht="13.5" customHeight="1">
      <c r="M80" s="346"/>
      <c r="N80" s="347"/>
      <c r="O80" s="347"/>
      <c r="P80" s="348"/>
      <c r="Q80" s="348" t="s">
        <v>91</v>
      </c>
    </row>
    <row r="81" spans="13:17" ht="13.5" customHeight="1">
      <c r="M81" s="346"/>
      <c r="N81" s="347"/>
      <c r="O81" s="347"/>
      <c r="P81" s="348"/>
      <c r="Q81" s="348" t="s">
        <v>91</v>
      </c>
    </row>
    <row r="82" spans="13:17" ht="13.5" customHeight="1">
      <c r="M82" s="346"/>
      <c r="N82" s="347"/>
      <c r="O82" s="347"/>
      <c r="P82" s="348"/>
      <c r="Q82" s="348" t="s">
        <v>91</v>
      </c>
    </row>
    <row r="83" spans="13:17" ht="13.5" customHeight="1">
      <c r="M83" s="346"/>
      <c r="N83" s="347"/>
      <c r="O83" s="347"/>
      <c r="P83" s="348"/>
      <c r="Q83" s="348" t="s">
        <v>91</v>
      </c>
    </row>
    <row r="84" spans="13:17" ht="13.5" customHeight="1">
      <c r="M84" s="346"/>
      <c r="N84" s="347"/>
      <c r="O84" s="347"/>
      <c r="P84" s="348"/>
      <c r="Q84" s="348" t="s">
        <v>91</v>
      </c>
    </row>
    <row r="85" spans="13:17" ht="13.5" customHeight="1">
      <c r="M85" s="346"/>
      <c r="N85" s="347"/>
      <c r="O85" s="347"/>
      <c r="P85" s="348"/>
      <c r="Q85" s="348" t="s">
        <v>91</v>
      </c>
    </row>
    <row r="86" spans="13:17" ht="13.5" customHeight="1">
      <c r="M86" s="346"/>
      <c r="N86" s="347"/>
      <c r="O86" s="347"/>
      <c r="P86" s="348"/>
      <c r="Q86" s="348" t="s">
        <v>91</v>
      </c>
    </row>
    <row r="87" spans="13:17" ht="13.5" customHeight="1">
      <c r="M87" s="346"/>
      <c r="N87" s="347"/>
      <c r="O87" s="347"/>
      <c r="P87" s="348"/>
      <c r="Q87" s="348" t="s">
        <v>91</v>
      </c>
    </row>
    <row r="88" spans="13:17" ht="13.5" customHeight="1">
      <c r="M88" s="346"/>
      <c r="N88" s="347"/>
      <c r="O88" s="347"/>
      <c r="P88" s="348"/>
      <c r="Q88" s="348" t="s">
        <v>91</v>
      </c>
    </row>
    <row r="89" spans="13:17" ht="13.5" customHeight="1">
      <c r="M89" s="346"/>
      <c r="N89" s="347"/>
      <c r="O89" s="347"/>
      <c r="P89" s="348"/>
      <c r="Q89" s="348" t="s">
        <v>91</v>
      </c>
    </row>
    <row r="90" spans="13:17" ht="13.5" customHeight="1">
      <c r="M90" s="346"/>
      <c r="N90" s="347"/>
      <c r="O90" s="347"/>
      <c r="P90" s="348"/>
      <c r="Q90" s="348" t="s">
        <v>91</v>
      </c>
    </row>
    <row r="91" spans="13:17" ht="13.5" customHeight="1">
      <c r="M91" s="346"/>
      <c r="N91" s="347"/>
      <c r="O91" s="347"/>
      <c r="P91" s="348"/>
      <c r="Q91" s="348" t="s">
        <v>91</v>
      </c>
    </row>
    <row r="92" spans="13:17" ht="13.5" customHeight="1">
      <c r="M92" s="346"/>
      <c r="N92" s="347"/>
      <c r="O92" s="347"/>
      <c r="P92" s="348"/>
      <c r="Q92" s="348" t="s">
        <v>91</v>
      </c>
    </row>
    <row r="93" spans="13:17" ht="13.5" customHeight="1">
      <c r="M93" s="346"/>
      <c r="N93" s="347"/>
      <c r="O93" s="347"/>
      <c r="P93" s="348"/>
      <c r="Q93" s="348" t="s">
        <v>91</v>
      </c>
    </row>
    <row r="94" spans="13:17" ht="13.5" customHeight="1">
      <c r="M94" s="346"/>
      <c r="N94" s="347"/>
      <c r="O94" s="347"/>
      <c r="P94" s="348"/>
      <c r="Q94" s="348" t="s">
        <v>91</v>
      </c>
    </row>
    <row r="95" spans="13:17" ht="13.5" customHeight="1">
      <c r="M95" s="346"/>
      <c r="N95" s="347"/>
      <c r="O95" s="347"/>
      <c r="P95" s="348"/>
      <c r="Q95" s="348" t="s">
        <v>91</v>
      </c>
    </row>
    <row r="96" spans="13:17" ht="13.5" customHeight="1">
      <c r="M96" s="346"/>
      <c r="N96" s="347"/>
      <c r="O96" s="347"/>
      <c r="P96" s="348"/>
      <c r="Q96" s="348" t="s">
        <v>91</v>
      </c>
    </row>
    <row r="97" spans="13:17" ht="13.5" customHeight="1">
      <c r="M97" s="346"/>
      <c r="N97" s="347"/>
      <c r="O97" s="347"/>
      <c r="P97" s="348"/>
      <c r="Q97" s="348" t="s">
        <v>91</v>
      </c>
    </row>
    <row r="98" spans="13:17" ht="13.5" customHeight="1">
      <c r="M98" s="346"/>
      <c r="N98" s="347"/>
      <c r="O98" s="347"/>
      <c r="P98" s="348"/>
      <c r="Q98" s="348" t="s">
        <v>91</v>
      </c>
    </row>
    <row r="99" spans="13:17" ht="13.5" customHeight="1">
      <c r="M99" s="346"/>
      <c r="N99" s="347"/>
      <c r="O99" s="347"/>
      <c r="P99" s="348"/>
      <c r="Q99" s="348" t="s">
        <v>91</v>
      </c>
    </row>
    <row r="100" spans="13:17" ht="13.5" customHeight="1">
      <c r="M100" s="346"/>
      <c r="N100" s="347"/>
      <c r="O100" s="347"/>
      <c r="P100" s="348"/>
      <c r="Q100" s="348" t="s">
        <v>91</v>
      </c>
    </row>
    <row r="101" spans="13:17" ht="13.5" customHeight="1">
      <c r="M101" s="346"/>
      <c r="N101" s="347"/>
      <c r="O101" s="347"/>
      <c r="P101" s="348"/>
      <c r="Q101" s="348" t="s">
        <v>91</v>
      </c>
    </row>
    <row r="102" spans="13:17" ht="13.5" customHeight="1">
      <c r="M102" s="346"/>
      <c r="N102" s="347"/>
      <c r="O102" s="347"/>
      <c r="P102" s="348"/>
      <c r="Q102" s="348" t="s">
        <v>91</v>
      </c>
    </row>
    <row r="103" spans="13:17" ht="13.5" customHeight="1">
      <c r="M103" s="346"/>
      <c r="N103" s="347"/>
      <c r="O103" s="347"/>
      <c r="P103" s="348"/>
      <c r="Q103" s="348" t="s">
        <v>91</v>
      </c>
    </row>
    <row r="104" spans="13:17" ht="13.5" customHeight="1">
      <c r="M104" s="346"/>
      <c r="N104" s="347"/>
      <c r="O104" s="347"/>
      <c r="P104" s="348"/>
      <c r="Q104" s="348" t="s">
        <v>91</v>
      </c>
    </row>
    <row r="105" spans="13:17" ht="13.5" customHeight="1">
      <c r="M105" s="346"/>
      <c r="N105" s="347"/>
      <c r="O105" s="347"/>
      <c r="P105" s="348"/>
      <c r="Q105" s="348" t="s">
        <v>91</v>
      </c>
    </row>
    <row r="106" spans="13:17" ht="13.5" customHeight="1">
      <c r="M106" s="346"/>
      <c r="N106" s="347"/>
      <c r="O106" s="347"/>
      <c r="P106" s="348"/>
      <c r="Q106" s="348" t="s">
        <v>91</v>
      </c>
    </row>
    <row r="107" spans="13:17" ht="13.5" customHeight="1">
      <c r="M107" s="346"/>
      <c r="N107" s="347"/>
      <c r="O107" s="347"/>
      <c r="P107" s="348"/>
      <c r="Q107" s="348" t="s">
        <v>91</v>
      </c>
    </row>
    <row r="108" spans="13:17" ht="13.5" customHeight="1">
      <c r="M108" s="346"/>
      <c r="N108" s="347"/>
      <c r="O108" s="347"/>
      <c r="P108" s="348"/>
      <c r="Q108" s="348" t="s">
        <v>91</v>
      </c>
    </row>
    <row r="109" spans="13:17" ht="13.5" customHeight="1">
      <c r="M109" s="346"/>
      <c r="N109" s="347"/>
      <c r="O109" s="347"/>
      <c r="P109" s="348"/>
      <c r="Q109" s="348" t="s">
        <v>91</v>
      </c>
    </row>
    <row r="110" spans="13:17" ht="13.5" customHeight="1">
      <c r="M110" s="346"/>
      <c r="N110" s="347"/>
      <c r="O110" s="347"/>
      <c r="P110" s="348"/>
      <c r="Q110" s="348" t="s">
        <v>91</v>
      </c>
    </row>
    <row r="111" spans="13:17" ht="13.5" customHeight="1">
      <c r="M111" s="346"/>
      <c r="N111" s="347"/>
      <c r="O111" s="347"/>
      <c r="P111" s="348"/>
      <c r="Q111" s="348" t="s">
        <v>91</v>
      </c>
    </row>
    <row r="112" spans="13:17" ht="13.5" customHeight="1">
      <c r="M112" s="346"/>
      <c r="N112" s="347"/>
      <c r="O112" s="347"/>
      <c r="P112" s="348"/>
      <c r="Q112" s="348" t="s">
        <v>91</v>
      </c>
    </row>
    <row r="113" spans="13:17" ht="13.5" customHeight="1">
      <c r="M113" s="346"/>
      <c r="N113" s="347"/>
      <c r="O113" s="347"/>
      <c r="P113" s="348"/>
      <c r="Q113" s="348" t="s">
        <v>91</v>
      </c>
    </row>
    <row r="114" spans="13:17" ht="13.5" customHeight="1">
      <c r="M114" s="346"/>
      <c r="N114" s="347"/>
      <c r="O114" s="347"/>
      <c r="P114" s="348"/>
      <c r="Q114" s="348" t="s">
        <v>92</v>
      </c>
    </row>
    <row r="115" spans="13:17" ht="13.5" customHeight="1">
      <c r="M115" s="346"/>
      <c r="N115" s="347"/>
      <c r="O115" s="347"/>
      <c r="P115" s="348"/>
      <c r="Q115" s="348" t="s">
        <v>92</v>
      </c>
    </row>
    <row r="116" spans="13:17" ht="13.5" customHeight="1">
      <c r="M116" s="346"/>
      <c r="N116" s="347"/>
      <c r="O116" s="347"/>
      <c r="P116" s="348"/>
      <c r="Q116" s="348" t="s">
        <v>92</v>
      </c>
    </row>
    <row r="117" spans="13:17" ht="13.5" customHeight="1">
      <c r="M117" s="346"/>
      <c r="N117" s="347"/>
      <c r="O117" s="347"/>
      <c r="P117" s="348"/>
      <c r="Q117" s="348" t="s">
        <v>92</v>
      </c>
    </row>
    <row r="118" spans="13:17" ht="13.5" customHeight="1">
      <c r="M118" s="346"/>
      <c r="N118" s="347"/>
      <c r="O118" s="347"/>
      <c r="P118" s="348"/>
      <c r="Q118" s="348" t="s">
        <v>92</v>
      </c>
    </row>
    <row r="119" spans="13:17" ht="13.5" customHeight="1">
      <c r="M119" s="346"/>
      <c r="N119" s="347"/>
      <c r="O119" s="347"/>
      <c r="P119" s="348"/>
      <c r="Q119" s="348" t="s">
        <v>92</v>
      </c>
    </row>
    <row r="120" spans="13:17" ht="13.5" customHeight="1">
      <c r="M120" s="346"/>
      <c r="N120" s="347"/>
      <c r="O120" s="347"/>
      <c r="P120" s="348"/>
      <c r="Q120" s="348" t="s">
        <v>92</v>
      </c>
    </row>
    <row r="121" spans="13:17" ht="13.5" customHeight="1">
      <c r="M121" s="346"/>
      <c r="N121" s="347"/>
      <c r="O121" s="347"/>
      <c r="P121" s="348"/>
      <c r="Q121" s="348" t="s">
        <v>92</v>
      </c>
    </row>
    <row r="122" spans="13:17" ht="13.5" customHeight="1">
      <c r="M122" s="346"/>
      <c r="N122" s="347"/>
      <c r="O122" s="347"/>
      <c r="P122" s="348"/>
      <c r="Q122" s="348" t="s">
        <v>92</v>
      </c>
    </row>
    <row r="123" spans="13:17" ht="13.5" customHeight="1">
      <c r="M123" s="346"/>
      <c r="N123" s="347"/>
      <c r="O123" s="347"/>
      <c r="P123" s="348"/>
      <c r="Q123" s="348" t="s">
        <v>92</v>
      </c>
    </row>
    <row r="124" spans="13:17" ht="13.5" customHeight="1">
      <c r="M124" s="346"/>
      <c r="N124" s="347"/>
      <c r="O124" s="347"/>
      <c r="P124" s="348"/>
      <c r="Q124" s="348" t="s">
        <v>92</v>
      </c>
    </row>
    <row r="125" spans="13:17" ht="13.5" customHeight="1">
      <c r="M125" s="346"/>
      <c r="N125" s="347"/>
      <c r="O125" s="347"/>
      <c r="P125" s="348"/>
      <c r="Q125" s="348" t="s">
        <v>92</v>
      </c>
    </row>
    <row r="126" spans="13:17" ht="13.5" customHeight="1">
      <c r="M126" s="346"/>
      <c r="N126" s="347"/>
      <c r="O126" s="347"/>
      <c r="P126" s="348"/>
      <c r="Q126" s="348" t="s">
        <v>92</v>
      </c>
    </row>
    <row r="127" spans="13:17" ht="13.5" customHeight="1">
      <c r="M127" s="346"/>
      <c r="N127" s="347"/>
      <c r="O127" s="347"/>
      <c r="P127" s="348"/>
      <c r="Q127" s="348" t="s">
        <v>92</v>
      </c>
    </row>
    <row r="128" spans="13:17" ht="13.5" customHeight="1">
      <c r="M128" s="346"/>
      <c r="N128" s="347"/>
      <c r="O128" s="347"/>
      <c r="P128" s="348"/>
      <c r="Q128" s="348" t="s">
        <v>92</v>
      </c>
    </row>
    <row r="129" spans="13:17" ht="13.5" customHeight="1">
      <c r="M129" s="346"/>
      <c r="N129" s="347"/>
      <c r="O129" s="347"/>
      <c r="P129" s="348"/>
      <c r="Q129" s="348" t="s">
        <v>92</v>
      </c>
    </row>
    <row r="130" spans="13:17" ht="13.5" customHeight="1">
      <c r="M130" s="346"/>
      <c r="N130" s="347"/>
      <c r="O130" s="347"/>
      <c r="P130" s="348"/>
      <c r="Q130" s="348" t="s">
        <v>92</v>
      </c>
    </row>
    <row r="131" spans="13:17" ht="13.5" customHeight="1">
      <c r="M131" s="346"/>
      <c r="N131" s="347"/>
      <c r="O131" s="347"/>
      <c r="P131" s="348"/>
      <c r="Q131" s="348" t="s">
        <v>92</v>
      </c>
    </row>
    <row r="132" spans="13:17" ht="13.5" customHeight="1">
      <c r="M132" s="346"/>
      <c r="N132" s="347"/>
      <c r="O132" s="347"/>
      <c r="P132" s="348"/>
      <c r="Q132" s="348" t="s">
        <v>92</v>
      </c>
    </row>
    <row r="133" spans="13:17" ht="13.5" customHeight="1">
      <c r="M133" s="346"/>
      <c r="N133" s="347"/>
      <c r="O133" s="347"/>
      <c r="P133" s="348"/>
      <c r="Q133" s="348" t="s">
        <v>92</v>
      </c>
    </row>
    <row r="134" spans="13:17" ht="13.5" customHeight="1">
      <c r="M134" s="346"/>
      <c r="N134" s="347"/>
      <c r="O134" s="347"/>
      <c r="P134" s="348"/>
      <c r="Q134" s="348" t="s">
        <v>92</v>
      </c>
    </row>
    <row r="135" spans="13:17" ht="13.5" customHeight="1">
      <c r="M135" s="346"/>
      <c r="N135" s="347"/>
      <c r="O135" s="347"/>
      <c r="P135" s="348"/>
      <c r="Q135" s="348" t="s">
        <v>92</v>
      </c>
    </row>
    <row r="136" spans="13:17" ht="13.5" customHeight="1">
      <c r="M136" s="346"/>
      <c r="N136" s="347"/>
      <c r="O136" s="347"/>
      <c r="P136" s="348"/>
      <c r="Q136" s="348" t="s">
        <v>92</v>
      </c>
    </row>
    <row r="137" spans="13:17" ht="13.5" customHeight="1">
      <c r="M137" s="346"/>
      <c r="N137" s="347"/>
      <c r="O137" s="347"/>
      <c r="P137" s="348"/>
      <c r="Q137" s="348" t="s">
        <v>92</v>
      </c>
    </row>
    <row r="138" spans="13:17" ht="13.5" customHeight="1">
      <c r="M138" s="346"/>
      <c r="N138" s="347"/>
      <c r="O138" s="347"/>
      <c r="P138" s="348"/>
      <c r="Q138" s="348" t="s">
        <v>92</v>
      </c>
    </row>
    <row r="139" spans="13:17" ht="13.5" customHeight="1">
      <c r="M139" s="346"/>
      <c r="N139" s="347"/>
      <c r="O139" s="347"/>
      <c r="P139" s="348"/>
      <c r="Q139" s="348" t="s">
        <v>92</v>
      </c>
    </row>
    <row r="140" spans="13:17" ht="13.5" customHeight="1">
      <c r="M140" s="346"/>
      <c r="N140" s="347"/>
      <c r="O140" s="347"/>
      <c r="P140" s="348"/>
      <c r="Q140" s="348" t="s">
        <v>92</v>
      </c>
    </row>
    <row r="141" spans="13:17" ht="13.5" customHeight="1">
      <c r="M141" s="346"/>
      <c r="N141" s="347"/>
      <c r="O141" s="347"/>
      <c r="P141" s="348"/>
      <c r="Q141" s="348" t="s">
        <v>92</v>
      </c>
    </row>
    <row r="142" spans="13:17" ht="13.5" customHeight="1">
      <c r="M142" s="346"/>
      <c r="N142" s="347"/>
      <c r="O142" s="347"/>
      <c r="P142" s="348"/>
      <c r="Q142" s="348" t="s">
        <v>92</v>
      </c>
    </row>
    <row r="143" spans="13:17" ht="13.5" customHeight="1">
      <c r="M143" s="346"/>
      <c r="N143" s="347"/>
      <c r="O143" s="347"/>
      <c r="P143" s="348"/>
      <c r="Q143" s="348" t="s">
        <v>92</v>
      </c>
    </row>
    <row r="144" spans="13:17" ht="13.5" customHeight="1">
      <c r="M144" s="346"/>
      <c r="N144" s="347"/>
      <c r="O144" s="347"/>
      <c r="P144" s="348"/>
      <c r="Q144" s="348" t="s">
        <v>92</v>
      </c>
    </row>
    <row r="145" spans="13:17" ht="13.5" customHeight="1">
      <c r="M145" s="346"/>
      <c r="N145" s="347"/>
      <c r="O145" s="347"/>
      <c r="P145" s="348"/>
      <c r="Q145" s="348" t="s">
        <v>92</v>
      </c>
    </row>
    <row r="146" spans="13:17" ht="13.5" customHeight="1">
      <c r="M146" s="346"/>
      <c r="N146" s="347"/>
      <c r="O146" s="347"/>
      <c r="P146" s="348"/>
      <c r="Q146" s="348" t="s">
        <v>92</v>
      </c>
    </row>
    <row r="147" spans="13:17" ht="13.5" customHeight="1">
      <c r="M147" s="346"/>
      <c r="N147" s="347"/>
      <c r="O147" s="347"/>
      <c r="P147" s="348"/>
      <c r="Q147" s="348" t="s">
        <v>92</v>
      </c>
    </row>
    <row r="148" spans="13:17" ht="13.5" customHeight="1">
      <c r="M148" s="346"/>
      <c r="N148" s="347"/>
      <c r="O148" s="347"/>
      <c r="P148" s="348"/>
      <c r="Q148" s="348" t="s">
        <v>92</v>
      </c>
    </row>
    <row r="149" spans="13:17" ht="13.5" customHeight="1">
      <c r="M149" s="346"/>
      <c r="N149" s="347"/>
      <c r="O149" s="347"/>
      <c r="P149" s="348"/>
      <c r="Q149" s="348" t="s">
        <v>92</v>
      </c>
    </row>
    <row r="150" spans="13:17" ht="13.5" customHeight="1">
      <c r="M150" s="346"/>
      <c r="N150" s="347"/>
      <c r="O150" s="347"/>
      <c r="P150" s="348"/>
      <c r="Q150" s="348" t="s">
        <v>92</v>
      </c>
    </row>
    <row r="151" spans="13:17" ht="13.5" customHeight="1">
      <c r="M151" s="346"/>
      <c r="N151" s="347"/>
      <c r="O151" s="347"/>
      <c r="P151" s="348"/>
      <c r="Q151" s="348" t="s">
        <v>92</v>
      </c>
    </row>
    <row r="152" spans="13:17" ht="13.5" customHeight="1">
      <c r="M152" s="346"/>
      <c r="N152" s="347"/>
      <c r="O152" s="347"/>
      <c r="P152" s="348"/>
      <c r="Q152" s="348" t="s">
        <v>92</v>
      </c>
    </row>
    <row r="153" spans="13:17" ht="13.5" customHeight="1">
      <c r="M153" s="346"/>
      <c r="N153" s="347"/>
      <c r="O153" s="347"/>
      <c r="P153" s="348"/>
      <c r="Q153" s="348" t="s">
        <v>92</v>
      </c>
    </row>
    <row r="154" spans="13:17" ht="13.5" customHeight="1">
      <c r="M154" s="346"/>
      <c r="N154" s="347"/>
      <c r="O154" s="347"/>
      <c r="P154" s="348"/>
      <c r="Q154" s="348" t="s">
        <v>93</v>
      </c>
    </row>
    <row r="155" spans="13:17" ht="13.5" customHeight="1">
      <c r="M155" s="346"/>
      <c r="N155" s="347"/>
      <c r="O155" s="347"/>
      <c r="P155" s="348"/>
      <c r="Q155" s="348" t="s">
        <v>93</v>
      </c>
    </row>
    <row r="156" spans="13:17" ht="13.5" customHeight="1">
      <c r="M156" s="346"/>
      <c r="N156" s="347"/>
      <c r="O156" s="347"/>
      <c r="P156" s="348"/>
      <c r="Q156" s="348" t="s">
        <v>93</v>
      </c>
    </row>
    <row r="157" spans="13:17" ht="13.5" customHeight="1">
      <c r="M157" s="346"/>
      <c r="N157" s="347"/>
      <c r="O157" s="347"/>
      <c r="P157" s="348"/>
      <c r="Q157" s="348" t="s">
        <v>93</v>
      </c>
    </row>
    <row r="158" spans="13:17" ht="13.5" customHeight="1">
      <c r="M158" s="346"/>
      <c r="N158" s="347"/>
      <c r="O158" s="347"/>
      <c r="P158" s="348"/>
      <c r="Q158" s="348" t="s">
        <v>93</v>
      </c>
    </row>
    <row r="159" spans="13:17" ht="13.5" customHeight="1">
      <c r="M159" s="346"/>
      <c r="N159" s="347"/>
      <c r="O159" s="347"/>
      <c r="P159" s="348"/>
      <c r="Q159" s="348" t="s">
        <v>93</v>
      </c>
    </row>
    <row r="160" spans="13:17" ht="13.5" customHeight="1">
      <c r="M160" s="346"/>
      <c r="N160" s="347"/>
      <c r="O160" s="347"/>
      <c r="P160" s="348"/>
      <c r="Q160" s="348" t="s">
        <v>93</v>
      </c>
    </row>
    <row r="161" spans="13:17" ht="13.5" customHeight="1">
      <c r="M161" s="346"/>
      <c r="N161" s="347"/>
      <c r="O161" s="347"/>
      <c r="P161" s="348"/>
      <c r="Q161" s="348" t="s">
        <v>93</v>
      </c>
    </row>
    <row r="162" spans="13:17" ht="13.5" customHeight="1">
      <c r="M162" s="346"/>
      <c r="N162" s="347"/>
      <c r="O162" s="347"/>
      <c r="P162" s="348"/>
      <c r="Q162" s="348" t="s">
        <v>93</v>
      </c>
    </row>
    <row r="163" spans="13:17" ht="13.5" customHeight="1">
      <c r="M163" s="346"/>
      <c r="N163" s="347"/>
      <c r="O163" s="347"/>
      <c r="P163" s="348"/>
      <c r="Q163" s="348" t="s">
        <v>93</v>
      </c>
    </row>
    <row r="164" spans="13:17" ht="13.5" customHeight="1">
      <c r="M164" s="346"/>
      <c r="N164" s="347"/>
      <c r="O164" s="347"/>
      <c r="P164" s="348"/>
      <c r="Q164" s="348" t="s">
        <v>93</v>
      </c>
    </row>
    <row r="165" spans="13:17" ht="13.5" customHeight="1">
      <c r="M165" s="346"/>
      <c r="N165" s="347"/>
      <c r="O165" s="347"/>
      <c r="P165" s="348"/>
      <c r="Q165" s="348" t="s">
        <v>93</v>
      </c>
    </row>
    <row r="166" spans="13:17" ht="13.5" customHeight="1">
      <c r="M166" s="346"/>
      <c r="N166" s="347"/>
      <c r="O166" s="347"/>
      <c r="P166" s="348"/>
      <c r="Q166" s="348" t="s">
        <v>93</v>
      </c>
    </row>
    <row r="167" spans="13:17" ht="13.5" customHeight="1">
      <c r="M167" s="346"/>
      <c r="N167" s="347"/>
      <c r="O167" s="347"/>
      <c r="P167" s="348"/>
      <c r="Q167" s="348" t="s">
        <v>93</v>
      </c>
    </row>
    <row r="168" spans="13:17" ht="13.5" customHeight="1">
      <c r="M168" s="346"/>
      <c r="N168" s="347"/>
      <c r="O168" s="347"/>
      <c r="P168" s="348"/>
      <c r="Q168" s="348" t="s">
        <v>93</v>
      </c>
    </row>
    <row r="169" spans="13:17" ht="13.5" customHeight="1">
      <c r="M169" s="346"/>
      <c r="N169" s="347"/>
      <c r="O169" s="347"/>
      <c r="P169" s="348"/>
      <c r="Q169" s="348" t="s">
        <v>93</v>
      </c>
    </row>
    <row r="170" spans="13:17" ht="13.5" customHeight="1">
      <c r="M170" s="346"/>
      <c r="N170" s="347"/>
      <c r="O170" s="347"/>
      <c r="P170" s="348"/>
      <c r="Q170" s="348" t="s">
        <v>93</v>
      </c>
    </row>
    <row r="171" spans="13:17" ht="13.5" customHeight="1">
      <c r="M171" s="346"/>
      <c r="N171" s="347"/>
      <c r="O171" s="347"/>
      <c r="P171" s="348"/>
      <c r="Q171" s="348" t="s">
        <v>93</v>
      </c>
    </row>
    <row r="172" spans="13:17" ht="13.5" customHeight="1">
      <c r="M172" s="346"/>
      <c r="N172" s="347"/>
      <c r="O172" s="347"/>
      <c r="P172" s="348"/>
      <c r="Q172" s="348" t="s">
        <v>93</v>
      </c>
    </row>
    <row r="173" spans="13:17" ht="13.5" customHeight="1">
      <c r="M173" s="346"/>
      <c r="N173" s="347"/>
      <c r="O173" s="347"/>
      <c r="P173" s="348"/>
      <c r="Q173" s="348" t="s">
        <v>93</v>
      </c>
    </row>
    <row r="174" spans="13:17" ht="13.5" customHeight="1">
      <c r="M174" s="346"/>
      <c r="N174" s="347"/>
      <c r="O174" s="347"/>
      <c r="P174" s="348"/>
      <c r="Q174" s="348" t="s">
        <v>93</v>
      </c>
    </row>
    <row r="175" spans="13:17" ht="13.5" customHeight="1">
      <c r="M175" s="346"/>
      <c r="N175" s="347"/>
      <c r="O175" s="347"/>
      <c r="P175" s="348"/>
      <c r="Q175" s="348" t="s">
        <v>93</v>
      </c>
    </row>
    <row r="176" spans="13:17" ht="13.5" customHeight="1">
      <c r="M176" s="346"/>
      <c r="N176" s="347"/>
      <c r="O176" s="347"/>
      <c r="P176" s="348"/>
      <c r="Q176" s="348" t="s">
        <v>93</v>
      </c>
    </row>
    <row r="177" spans="13:17" ht="13.5" customHeight="1">
      <c r="M177" s="346"/>
      <c r="N177" s="347"/>
      <c r="O177" s="347"/>
      <c r="P177" s="348"/>
      <c r="Q177" s="348" t="s">
        <v>93</v>
      </c>
    </row>
    <row r="178" spans="13:17" ht="13.5" customHeight="1">
      <c r="M178" s="346"/>
      <c r="N178" s="347"/>
      <c r="O178" s="347"/>
      <c r="P178" s="348"/>
      <c r="Q178" s="348" t="s">
        <v>93</v>
      </c>
    </row>
    <row r="179" spans="13:17" ht="13.5" customHeight="1">
      <c r="M179" s="346"/>
      <c r="N179" s="347"/>
      <c r="O179" s="347"/>
      <c r="P179" s="348"/>
      <c r="Q179" s="348" t="s">
        <v>93</v>
      </c>
    </row>
    <row r="180" spans="13:17" ht="13.5" customHeight="1">
      <c r="M180" s="346"/>
      <c r="N180" s="347"/>
      <c r="O180" s="347"/>
      <c r="P180" s="348"/>
      <c r="Q180" s="348" t="s">
        <v>93</v>
      </c>
    </row>
    <row r="181" spans="13:17" ht="13.5" customHeight="1">
      <c r="M181" s="346"/>
      <c r="N181" s="347"/>
      <c r="O181" s="347"/>
      <c r="P181" s="348"/>
      <c r="Q181" s="348" t="s">
        <v>93</v>
      </c>
    </row>
    <row r="182" spans="13:17" ht="13.5" customHeight="1">
      <c r="M182" s="346"/>
      <c r="N182" s="347"/>
      <c r="O182" s="347"/>
      <c r="P182" s="348"/>
      <c r="Q182" s="348" t="s">
        <v>93</v>
      </c>
    </row>
    <row r="183" spans="13:17" ht="13.5" customHeight="1">
      <c r="M183" s="346"/>
      <c r="N183" s="347"/>
      <c r="O183" s="347"/>
      <c r="P183" s="348"/>
      <c r="Q183" s="348" t="s">
        <v>93</v>
      </c>
    </row>
    <row r="184" spans="13:17" ht="13.5" customHeight="1">
      <c r="M184" s="346"/>
      <c r="N184" s="347"/>
      <c r="O184" s="347"/>
      <c r="P184" s="348"/>
      <c r="Q184" s="348" t="s">
        <v>93</v>
      </c>
    </row>
    <row r="185" spans="13:17" ht="13.5" customHeight="1">
      <c r="M185" s="346"/>
      <c r="N185" s="347"/>
      <c r="O185" s="347"/>
      <c r="P185" s="348"/>
      <c r="Q185" s="348" t="s">
        <v>93</v>
      </c>
    </row>
    <row r="186" spans="13:17" ht="13.5" customHeight="1">
      <c r="M186" s="346"/>
      <c r="N186" s="347"/>
      <c r="O186" s="347"/>
      <c r="P186" s="348"/>
      <c r="Q186" s="348" t="s">
        <v>93</v>
      </c>
    </row>
    <row r="187" spans="13:17" ht="13.5" customHeight="1">
      <c r="M187" s="346"/>
      <c r="N187" s="347"/>
      <c r="O187" s="347"/>
      <c r="P187" s="348"/>
      <c r="Q187" s="348" t="s">
        <v>93</v>
      </c>
    </row>
    <row r="188" spans="13:17" ht="13.5" customHeight="1">
      <c r="M188" s="346"/>
      <c r="N188" s="347"/>
      <c r="O188" s="347"/>
      <c r="P188" s="348"/>
      <c r="Q188" s="348" t="s">
        <v>93</v>
      </c>
    </row>
    <row r="189" spans="13:17" ht="13.5" customHeight="1">
      <c r="M189" s="346"/>
      <c r="N189" s="347"/>
      <c r="O189" s="347"/>
      <c r="P189" s="348"/>
      <c r="Q189" s="348" t="s">
        <v>93</v>
      </c>
    </row>
    <row r="190" spans="13:17" ht="13.5" customHeight="1">
      <c r="M190" s="346"/>
      <c r="N190" s="347"/>
      <c r="O190" s="347"/>
      <c r="P190" s="348"/>
      <c r="Q190" s="348" t="s">
        <v>93</v>
      </c>
    </row>
    <row r="191" spans="13:17" ht="13.5" customHeight="1">
      <c r="M191" s="346"/>
      <c r="N191" s="347"/>
      <c r="O191" s="347"/>
      <c r="P191" s="348"/>
      <c r="Q191" s="348" t="s">
        <v>93</v>
      </c>
    </row>
    <row r="192" spans="13:17" ht="13.5" customHeight="1">
      <c r="M192" s="346"/>
      <c r="N192" s="347"/>
      <c r="O192" s="347"/>
      <c r="P192" s="348"/>
      <c r="Q192" s="348" t="s">
        <v>93</v>
      </c>
    </row>
    <row r="193" spans="13:17" ht="13.5" customHeight="1">
      <c r="M193" s="346"/>
      <c r="N193" s="347"/>
      <c r="O193" s="347"/>
      <c r="P193" s="348"/>
      <c r="Q193" s="348" t="s">
        <v>93</v>
      </c>
    </row>
    <row r="194" spans="13:17" ht="13.5" customHeight="1">
      <c r="M194" s="346"/>
      <c r="N194" s="347"/>
      <c r="O194" s="347"/>
      <c r="P194" s="348"/>
      <c r="Q194" s="348" t="s">
        <v>94</v>
      </c>
    </row>
    <row r="195" spans="13:17" ht="13.5" customHeight="1">
      <c r="M195" s="346"/>
      <c r="N195" s="347"/>
      <c r="O195" s="347"/>
      <c r="P195" s="348"/>
      <c r="Q195" s="348" t="s">
        <v>94</v>
      </c>
    </row>
    <row r="196" spans="13:17" ht="13.5" customHeight="1">
      <c r="M196" s="346"/>
      <c r="N196" s="347"/>
      <c r="O196" s="347"/>
      <c r="P196" s="348"/>
      <c r="Q196" s="348" t="s">
        <v>94</v>
      </c>
    </row>
    <row r="197" spans="13:17" ht="13.5" customHeight="1">
      <c r="M197" s="346"/>
      <c r="N197" s="347"/>
      <c r="O197" s="347"/>
      <c r="P197" s="348"/>
      <c r="Q197" s="348" t="s">
        <v>94</v>
      </c>
    </row>
    <row r="198" spans="13:17" ht="13.5" customHeight="1">
      <c r="M198" s="346"/>
      <c r="N198" s="347"/>
      <c r="O198" s="347"/>
      <c r="P198" s="348"/>
      <c r="Q198" s="348" t="s">
        <v>94</v>
      </c>
    </row>
    <row r="199" spans="13:17" ht="13.5" customHeight="1">
      <c r="M199" s="346"/>
      <c r="N199" s="347"/>
      <c r="O199" s="347"/>
      <c r="P199" s="348"/>
      <c r="Q199" s="348" t="s">
        <v>94</v>
      </c>
    </row>
    <row r="200" spans="13:17" ht="13.5" customHeight="1">
      <c r="M200" s="346"/>
      <c r="N200" s="347"/>
      <c r="O200" s="347"/>
      <c r="P200" s="348"/>
      <c r="Q200" s="348" t="s">
        <v>94</v>
      </c>
    </row>
    <row r="201" spans="13:17" ht="13.5" customHeight="1">
      <c r="M201" s="346"/>
      <c r="N201" s="347"/>
      <c r="O201" s="347"/>
      <c r="P201" s="348"/>
      <c r="Q201" s="348" t="s">
        <v>94</v>
      </c>
    </row>
    <row r="202" spans="13:17" ht="13.5" customHeight="1">
      <c r="M202" s="346"/>
      <c r="N202" s="347"/>
      <c r="O202" s="347"/>
      <c r="P202" s="348"/>
      <c r="Q202" s="348" t="s">
        <v>94</v>
      </c>
    </row>
    <row r="203" spans="13:17" ht="13.5" customHeight="1">
      <c r="M203" s="346"/>
      <c r="N203" s="347"/>
      <c r="O203" s="347"/>
      <c r="P203" s="348"/>
      <c r="Q203" s="348" t="s">
        <v>94</v>
      </c>
    </row>
    <row r="204" spans="13:17" ht="13.5" customHeight="1">
      <c r="M204" s="346"/>
      <c r="N204" s="347"/>
      <c r="O204" s="347"/>
      <c r="P204" s="348"/>
      <c r="Q204" s="348" t="s">
        <v>94</v>
      </c>
    </row>
    <row r="205" spans="13:17" ht="13.5" customHeight="1">
      <c r="M205" s="346"/>
      <c r="N205" s="347"/>
      <c r="O205" s="347"/>
      <c r="P205" s="348"/>
      <c r="Q205" s="348" t="s">
        <v>94</v>
      </c>
    </row>
    <row r="206" spans="13:17" ht="13.5" customHeight="1">
      <c r="M206" s="346"/>
      <c r="N206" s="347"/>
      <c r="O206" s="347"/>
      <c r="P206" s="348"/>
      <c r="Q206" s="348" t="s">
        <v>94</v>
      </c>
    </row>
    <row r="207" spans="13:17" ht="13.5" customHeight="1">
      <c r="M207" s="346"/>
      <c r="N207" s="347"/>
      <c r="O207" s="347"/>
      <c r="P207" s="348"/>
      <c r="Q207" s="348" t="s">
        <v>94</v>
      </c>
    </row>
    <row r="208" spans="13:17" ht="13.5" customHeight="1">
      <c r="M208" s="346"/>
      <c r="N208" s="347"/>
      <c r="O208" s="347"/>
      <c r="P208" s="348"/>
      <c r="Q208" s="348" t="s">
        <v>94</v>
      </c>
    </row>
    <row r="209" spans="13:17" ht="13.5" customHeight="1">
      <c r="M209" s="346"/>
      <c r="N209" s="347"/>
      <c r="O209" s="347"/>
      <c r="P209" s="348"/>
      <c r="Q209" s="348" t="s">
        <v>94</v>
      </c>
    </row>
    <row r="210" spans="13:17" ht="13.5" customHeight="1">
      <c r="M210" s="346"/>
      <c r="N210" s="347"/>
      <c r="O210" s="347"/>
      <c r="P210" s="348"/>
      <c r="Q210" s="348" t="s">
        <v>94</v>
      </c>
    </row>
    <row r="211" spans="13:17" ht="13.5" customHeight="1">
      <c r="M211" s="346"/>
      <c r="N211" s="347"/>
      <c r="O211" s="347"/>
      <c r="P211" s="348"/>
      <c r="Q211" s="348" t="s">
        <v>94</v>
      </c>
    </row>
    <row r="212" spans="13:17" ht="13.5" customHeight="1">
      <c r="M212" s="346"/>
      <c r="N212" s="347"/>
      <c r="O212" s="347"/>
      <c r="P212" s="348"/>
      <c r="Q212" s="348" t="s">
        <v>94</v>
      </c>
    </row>
    <row r="213" spans="13:17" ht="13.5" customHeight="1">
      <c r="M213" s="346"/>
      <c r="N213" s="347"/>
      <c r="O213" s="347"/>
      <c r="P213" s="348"/>
      <c r="Q213" s="348" t="s">
        <v>94</v>
      </c>
    </row>
    <row r="214" spans="13:17" ht="13.5" customHeight="1">
      <c r="M214" s="346"/>
      <c r="N214" s="347"/>
      <c r="O214" s="347"/>
      <c r="P214" s="348"/>
      <c r="Q214" s="348" t="s">
        <v>94</v>
      </c>
    </row>
    <row r="215" spans="13:17" ht="13.5" customHeight="1">
      <c r="M215" s="346"/>
      <c r="N215" s="347"/>
      <c r="O215" s="347"/>
      <c r="P215" s="348"/>
      <c r="Q215" s="348" t="s">
        <v>94</v>
      </c>
    </row>
    <row r="216" spans="13:17" ht="13.5" customHeight="1">
      <c r="M216" s="346"/>
      <c r="N216" s="347"/>
      <c r="O216" s="347"/>
      <c r="P216" s="348"/>
      <c r="Q216" s="348" t="s">
        <v>94</v>
      </c>
    </row>
    <row r="217" spans="13:17" ht="13.5" customHeight="1">
      <c r="M217" s="346"/>
      <c r="N217" s="347"/>
      <c r="O217" s="347"/>
      <c r="P217" s="348"/>
      <c r="Q217" s="348" t="s">
        <v>94</v>
      </c>
    </row>
    <row r="218" spans="13:17" ht="13.5" customHeight="1">
      <c r="M218" s="346"/>
      <c r="N218" s="347"/>
      <c r="O218" s="347"/>
      <c r="P218" s="348"/>
      <c r="Q218" s="348" t="s">
        <v>94</v>
      </c>
    </row>
    <row r="219" spans="13:17" ht="13.5" customHeight="1">
      <c r="M219" s="346"/>
      <c r="N219" s="347"/>
      <c r="O219" s="347"/>
      <c r="P219" s="348"/>
      <c r="Q219" s="348" t="s">
        <v>94</v>
      </c>
    </row>
    <row r="220" spans="13:17" ht="13.5" customHeight="1">
      <c r="M220" s="346"/>
      <c r="N220" s="347"/>
      <c r="O220" s="347"/>
      <c r="P220" s="348"/>
      <c r="Q220" s="348" t="s">
        <v>94</v>
      </c>
    </row>
    <row r="221" spans="13:17" ht="13.5" customHeight="1">
      <c r="M221" s="346"/>
      <c r="N221" s="347"/>
      <c r="O221" s="347"/>
      <c r="P221" s="348"/>
      <c r="Q221" s="348" t="s">
        <v>94</v>
      </c>
    </row>
    <row r="222" spans="13:17" ht="13.5" customHeight="1">
      <c r="M222" s="346"/>
      <c r="N222" s="347"/>
      <c r="O222" s="347"/>
      <c r="P222" s="348"/>
      <c r="Q222" s="348" t="s">
        <v>94</v>
      </c>
    </row>
    <row r="223" spans="13:17" ht="13.5" customHeight="1">
      <c r="M223" s="346"/>
      <c r="N223" s="347"/>
      <c r="O223" s="347"/>
      <c r="P223" s="348"/>
      <c r="Q223" s="348" t="s">
        <v>94</v>
      </c>
    </row>
    <row r="224" spans="13:17" ht="13.5" customHeight="1">
      <c r="M224" s="346"/>
      <c r="N224" s="347"/>
      <c r="O224" s="347"/>
      <c r="P224" s="348"/>
      <c r="Q224" s="348" t="s">
        <v>94</v>
      </c>
    </row>
    <row r="225" spans="13:17" ht="13.5" customHeight="1">
      <c r="M225" s="346"/>
      <c r="N225" s="347"/>
      <c r="O225" s="347"/>
      <c r="P225" s="348"/>
      <c r="Q225" s="348" t="s">
        <v>94</v>
      </c>
    </row>
    <row r="226" spans="13:17" ht="13.5" customHeight="1">
      <c r="M226" s="346"/>
      <c r="N226" s="347"/>
      <c r="O226" s="347"/>
      <c r="P226" s="348"/>
      <c r="Q226" s="348" t="s">
        <v>94</v>
      </c>
    </row>
    <row r="227" spans="13:17" ht="13.5" customHeight="1">
      <c r="M227" s="346"/>
      <c r="N227" s="347"/>
      <c r="O227" s="347"/>
      <c r="P227" s="348"/>
      <c r="Q227" s="348" t="s">
        <v>94</v>
      </c>
    </row>
    <row r="228" spans="13:17" ht="13.5" customHeight="1">
      <c r="M228" s="346"/>
      <c r="N228" s="347"/>
      <c r="O228" s="347"/>
      <c r="P228" s="348"/>
      <c r="Q228" s="348" t="s">
        <v>94</v>
      </c>
    </row>
    <row r="229" spans="13:17" ht="13.5" customHeight="1">
      <c r="M229" s="346"/>
      <c r="N229" s="347"/>
      <c r="O229" s="347"/>
      <c r="P229" s="348"/>
      <c r="Q229" s="348" t="s">
        <v>94</v>
      </c>
    </row>
    <row r="230" spans="13:17" ht="13.5" customHeight="1">
      <c r="M230" s="346"/>
      <c r="N230" s="347"/>
      <c r="O230" s="347"/>
      <c r="P230" s="348"/>
      <c r="Q230" s="348" t="s">
        <v>94</v>
      </c>
    </row>
    <row r="231" spans="13:17" ht="13.5" customHeight="1">
      <c r="M231" s="346"/>
      <c r="N231" s="347"/>
      <c r="O231" s="347"/>
      <c r="P231" s="348"/>
      <c r="Q231" s="348" t="s">
        <v>94</v>
      </c>
    </row>
    <row r="232" spans="13:17" ht="13.5" customHeight="1">
      <c r="M232" s="346"/>
      <c r="N232" s="347"/>
      <c r="O232" s="347"/>
      <c r="P232" s="348"/>
      <c r="Q232" s="348" t="s">
        <v>94</v>
      </c>
    </row>
    <row r="233" spans="13:17" ht="13.5" customHeight="1">
      <c r="M233" s="346"/>
      <c r="N233" s="347"/>
      <c r="O233" s="347"/>
      <c r="P233" s="348"/>
      <c r="Q233" s="348" t="s">
        <v>94</v>
      </c>
    </row>
    <row r="234" spans="13:17" ht="13.5" customHeight="1">
      <c r="M234" s="346"/>
      <c r="N234" s="347"/>
      <c r="O234" s="347"/>
      <c r="P234" s="348"/>
      <c r="Q234" s="348" t="s">
        <v>95</v>
      </c>
    </row>
    <row r="235" spans="13:17" ht="13.5" customHeight="1">
      <c r="M235" s="346"/>
      <c r="N235" s="347"/>
      <c r="O235" s="347"/>
      <c r="P235" s="348"/>
      <c r="Q235" s="348" t="s">
        <v>95</v>
      </c>
    </row>
    <row r="236" spans="13:17" ht="13.5" customHeight="1">
      <c r="M236" s="346"/>
      <c r="N236" s="347"/>
      <c r="O236" s="347"/>
      <c r="P236" s="348"/>
      <c r="Q236" s="348" t="s">
        <v>95</v>
      </c>
    </row>
    <row r="237" spans="13:17" ht="13.5" customHeight="1">
      <c r="M237" s="346"/>
      <c r="N237" s="347"/>
      <c r="O237" s="347"/>
      <c r="P237" s="348"/>
      <c r="Q237" s="348" t="s">
        <v>95</v>
      </c>
    </row>
    <row r="238" spans="13:17" ht="13.5" customHeight="1">
      <c r="M238" s="346"/>
      <c r="N238" s="347"/>
      <c r="O238" s="347"/>
      <c r="P238" s="348"/>
      <c r="Q238" s="348" t="s">
        <v>95</v>
      </c>
    </row>
    <row r="239" spans="13:17" ht="13.5" customHeight="1">
      <c r="M239" s="346"/>
      <c r="N239" s="347"/>
      <c r="O239" s="347"/>
      <c r="P239" s="348"/>
      <c r="Q239" s="348" t="s">
        <v>95</v>
      </c>
    </row>
    <row r="240" spans="13:17" ht="13.5" customHeight="1">
      <c r="M240" s="346"/>
      <c r="N240" s="347"/>
      <c r="O240" s="347"/>
      <c r="P240" s="348"/>
      <c r="Q240" s="348" t="s">
        <v>95</v>
      </c>
    </row>
    <row r="241" spans="13:17" ht="13.5" customHeight="1">
      <c r="M241" s="346"/>
      <c r="N241" s="347"/>
      <c r="O241" s="347"/>
      <c r="P241" s="348"/>
      <c r="Q241" s="348" t="s">
        <v>95</v>
      </c>
    </row>
    <row r="242" spans="13:17" ht="13.5" customHeight="1">
      <c r="M242" s="346"/>
      <c r="N242" s="347"/>
      <c r="O242" s="347"/>
      <c r="P242" s="348"/>
      <c r="Q242" s="348" t="s">
        <v>95</v>
      </c>
    </row>
    <row r="243" spans="13:17" ht="13.5" customHeight="1">
      <c r="M243" s="346"/>
      <c r="N243" s="347"/>
      <c r="O243" s="347"/>
      <c r="P243" s="348"/>
      <c r="Q243" s="348" t="s">
        <v>95</v>
      </c>
    </row>
    <row r="244" spans="13:17" ht="13.5" customHeight="1">
      <c r="M244" s="346"/>
      <c r="N244" s="347"/>
      <c r="O244" s="347"/>
      <c r="P244" s="348"/>
      <c r="Q244" s="348" t="s">
        <v>95</v>
      </c>
    </row>
    <row r="245" spans="13:17" ht="13.5" customHeight="1">
      <c r="M245" s="346"/>
      <c r="N245" s="347"/>
      <c r="O245" s="347"/>
      <c r="P245" s="348"/>
      <c r="Q245" s="348" t="s">
        <v>95</v>
      </c>
    </row>
    <row r="246" spans="13:17" ht="13.5" customHeight="1">
      <c r="M246" s="346"/>
      <c r="N246" s="347"/>
      <c r="O246" s="347"/>
      <c r="P246" s="348"/>
      <c r="Q246" s="348" t="s">
        <v>95</v>
      </c>
    </row>
    <row r="247" spans="13:17" ht="13.5" customHeight="1">
      <c r="M247" s="346"/>
      <c r="N247" s="347"/>
      <c r="O247" s="347"/>
      <c r="P247" s="348"/>
      <c r="Q247" s="348" t="s">
        <v>95</v>
      </c>
    </row>
    <row r="248" spans="13:17" ht="13.5" customHeight="1">
      <c r="M248" s="346"/>
      <c r="N248" s="347"/>
      <c r="O248" s="347"/>
      <c r="P248" s="348"/>
      <c r="Q248" s="348" t="s">
        <v>95</v>
      </c>
    </row>
    <row r="249" spans="13:17" ht="13.5" customHeight="1">
      <c r="M249" s="346"/>
      <c r="N249" s="347"/>
      <c r="O249" s="347"/>
      <c r="P249" s="348"/>
      <c r="Q249" s="348" t="s">
        <v>95</v>
      </c>
    </row>
    <row r="250" spans="13:17" ht="13.5" customHeight="1">
      <c r="M250" s="346"/>
      <c r="N250" s="347"/>
      <c r="O250" s="347"/>
      <c r="P250" s="348"/>
      <c r="Q250" s="348" t="s">
        <v>95</v>
      </c>
    </row>
    <row r="251" spans="13:17" ht="13.5" customHeight="1">
      <c r="M251" s="346"/>
      <c r="N251" s="347"/>
      <c r="O251" s="347"/>
      <c r="P251" s="348"/>
      <c r="Q251" s="348" t="s">
        <v>95</v>
      </c>
    </row>
    <row r="252" spans="13:17" ht="13.5" customHeight="1">
      <c r="M252" s="346"/>
      <c r="N252" s="347"/>
      <c r="O252" s="347"/>
      <c r="P252" s="348"/>
      <c r="Q252" s="348" t="s">
        <v>95</v>
      </c>
    </row>
    <row r="253" spans="13:17" ht="13.5" customHeight="1">
      <c r="M253" s="346"/>
      <c r="N253" s="347"/>
      <c r="O253" s="347"/>
      <c r="P253" s="348"/>
      <c r="Q253" s="348" t="s">
        <v>95</v>
      </c>
    </row>
    <row r="254" spans="13:17" ht="13.5" customHeight="1">
      <c r="M254" s="346"/>
      <c r="N254" s="347"/>
      <c r="O254" s="347"/>
      <c r="P254" s="348"/>
      <c r="Q254" s="348" t="s">
        <v>95</v>
      </c>
    </row>
    <row r="255" spans="13:17" ht="13.5" customHeight="1">
      <c r="M255" s="346"/>
      <c r="N255" s="347"/>
      <c r="O255" s="347"/>
      <c r="P255" s="348"/>
      <c r="Q255" s="348" t="s">
        <v>95</v>
      </c>
    </row>
    <row r="256" spans="13:17" ht="13.5" customHeight="1">
      <c r="M256" s="346"/>
      <c r="N256" s="347"/>
      <c r="O256" s="347"/>
      <c r="P256" s="348"/>
      <c r="Q256" s="348" t="s">
        <v>95</v>
      </c>
    </row>
    <row r="257" spans="13:17" ht="13.5" customHeight="1">
      <c r="M257" s="346"/>
      <c r="N257" s="347"/>
      <c r="O257" s="347"/>
      <c r="P257" s="348"/>
      <c r="Q257" s="348" t="s">
        <v>95</v>
      </c>
    </row>
    <row r="258" spans="13:17" ht="13.5" customHeight="1">
      <c r="M258" s="346"/>
      <c r="N258" s="347"/>
      <c r="O258" s="347"/>
      <c r="P258" s="348"/>
      <c r="Q258" s="348" t="s">
        <v>95</v>
      </c>
    </row>
    <row r="259" spans="13:17" ht="13.5" customHeight="1">
      <c r="M259" s="346"/>
      <c r="N259" s="347"/>
      <c r="O259" s="347"/>
      <c r="P259" s="348"/>
      <c r="Q259" s="348" t="s">
        <v>95</v>
      </c>
    </row>
    <row r="260" spans="13:17" ht="13.5" customHeight="1">
      <c r="M260" s="346"/>
      <c r="N260" s="347"/>
      <c r="O260" s="347"/>
      <c r="P260" s="348"/>
      <c r="Q260" s="348" t="s">
        <v>95</v>
      </c>
    </row>
    <row r="261" spans="13:17" ht="13.5" customHeight="1">
      <c r="M261" s="346"/>
      <c r="N261" s="347"/>
      <c r="O261" s="347"/>
      <c r="P261" s="348"/>
      <c r="Q261" s="348" t="s">
        <v>95</v>
      </c>
    </row>
    <row r="262" spans="13:17" ht="13.5" customHeight="1">
      <c r="M262" s="346"/>
      <c r="N262" s="347"/>
      <c r="O262" s="347"/>
      <c r="P262" s="348"/>
      <c r="Q262" s="348" t="s">
        <v>95</v>
      </c>
    </row>
    <row r="263" spans="13:17" ht="13.5" customHeight="1">
      <c r="M263" s="346"/>
      <c r="N263" s="347"/>
      <c r="O263" s="347"/>
      <c r="P263" s="348"/>
      <c r="Q263" s="348" t="s">
        <v>95</v>
      </c>
    </row>
    <row r="264" spans="13:17" ht="13.5" customHeight="1">
      <c r="M264" s="346"/>
      <c r="N264" s="347"/>
      <c r="O264" s="347"/>
      <c r="P264" s="348"/>
      <c r="Q264" s="348" t="s">
        <v>95</v>
      </c>
    </row>
    <row r="265" spans="13:17" ht="13.5" customHeight="1">
      <c r="M265" s="346"/>
      <c r="N265" s="347"/>
      <c r="O265" s="347"/>
      <c r="P265" s="348"/>
      <c r="Q265" s="348" t="s">
        <v>95</v>
      </c>
    </row>
    <row r="266" spans="13:17" ht="13.5" customHeight="1">
      <c r="M266" s="346"/>
      <c r="N266" s="347"/>
      <c r="O266" s="347"/>
      <c r="P266" s="348"/>
      <c r="Q266" s="348" t="s">
        <v>95</v>
      </c>
    </row>
    <row r="267" spans="13:17" ht="13.5" customHeight="1">
      <c r="M267" s="346"/>
      <c r="N267" s="347"/>
      <c r="O267" s="347"/>
      <c r="P267" s="348"/>
      <c r="Q267" s="348" t="s">
        <v>95</v>
      </c>
    </row>
    <row r="268" spans="13:17" ht="13.5" customHeight="1">
      <c r="M268" s="346"/>
      <c r="N268" s="347"/>
      <c r="O268" s="347"/>
      <c r="P268" s="348"/>
      <c r="Q268" s="348" t="s">
        <v>95</v>
      </c>
    </row>
    <row r="269" spans="13:17" ht="13.5" customHeight="1">
      <c r="M269" s="346"/>
      <c r="N269" s="347"/>
      <c r="O269" s="347"/>
      <c r="P269" s="348"/>
      <c r="Q269" s="348" t="s">
        <v>95</v>
      </c>
    </row>
    <row r="270" spans="13:17" ht="13.5" customHeight="1">
      <c r="M270" s="346"/>
      <c r="N270" s="347"/>
      <c r="O270" s="347"/>
      <c r="P270" s="348"/>
      <c r="Q270" s="348" t="s">
        <v>95</v>
      </c>
    </row>
    <row r="271" spans="13:17" ht="13.5" customHeight="1">
      <c r="M271" s="346"/>
      <c r="N271" s="347"/>
      <c r="O271" s="347"/>
      <c r="P271" s="348"/>
      <c r="Q271" s="348" t="s">
        <v>95</v>
      </c>
    </row>
    <row r="272" spans="13:17" ht="13.5" customHeight="1">
      <c r="M272" s="346"/>
      <c r="N272" s="347"/>
      <c r="O272" s="347"/>
      <c r="P272" s="348"/>
      <c r="Q272" s="348" t="s">
        <v>95</v>
      </c>
    </row>
    <row r="273" spans="13:17" ht="13.5" customHeight="1">
      <c r="M273" s="346"/>
      <c r="N273" s="347"/>
      <c r="O273" s="347"/>
      <c r="P273" s="348"/>
      <c r="Q273" s="348" t="s">
        <v>95</v>
      </c>
    </row>
    <row r="274" spans="13:17" ht="13.5" customHeight="1">
      <c r="M274" s="346"/>
      <c r="N274" s="347"/>
      <c r="O274" s="347"/>
      <c r="P274" s="348"/>
      <c r="Q274" s="348" t="s">
        <v>95</v>
      </c>
    </row>
    <row r="275" spans="13:17" ht="13.5" customHeight="1">
      <c r="M275" s="346"/>
      <c r="N275" s="347"/>
      <c r="O275" s="347"/>
      <c r="P275" s="348"/>
      <c r="Q275" s="348" t="s">
        <v>95</v>
      </c>
    </row>
    <row r="276" spans="13:17" ht="13.5" customHeight="1">
      <c r="M276" s="346"/>
      <c r="N276" s="347"/>
      <c r="O276" s="347"/>
      <c r="P276" s="348"/>
      <c r="Q276" s="348" t="s">
        <v>95</v>
      </c>
    </row>
    <row r="277" spans="13:17" ht="13.5" customHeight="1">
      <c r="M277" s="346"/>
      <c r="N277" s="347"/>
      <c r="O277" s="347"/>
      <c r="P277" s="348"/>
      <c r="Q277" s="348" t="s">
        <v>95</v>
      </c>
    </row>
    <row r="278" spans="13:17" ht="13.5" customHeight="1">
      <c r="M278" s="346"/>
      <c r="N278" s="347"/>
      <c r="O278" s="347"/>
      <c r="P278" s="348"/>
      <c r="Q278" s="348" t="s">
        <v>95</v>
      </c>
    </row>
    <row r="279" spans="13:17" ht="13.5" customHeight="1">
      <c r="M279" s="346"/>
      <c r="N279" s="347"/>
      <c r="O279" s="347"/>
      <c r="P279" s="348"/>
      <c r="Q279" s="348" t="s">
        <v>95</v>
      </c>
    </row>
    <row r="280" spans="13:17" ht="13.5" customHeight="1">
      <c r="M280" s="346"/>
      <c r="N280" s="347"/>
      <c r="O280" s="347"/>
      <c r="P280" s="348"/>
      <c r="Q280" s="348" t="s">
        <v>95</v>
      </c>
    </row>
    <row r="281" spans="13:17" ht="13.5" customHeight="1">
      <c r="M281" s="346"/>
      <c r="N281" s="347"/>
      <c r="O281" s="347"/>
      <c r="P281" s="348"/>
      <c r="Q281" s="348" t="s">
        <v>95</v>
      </c>
    </row>
    <row r="282" spans="13:17" ht="13.5" customHeight="1">
      <c r="M282" s="346"/>
      <c r="N282" s="347"/>
      <c r="O282" s="347"/>
      <c r="P282" s="348"/>
      <c r="Q282" s="348" t="s">
        <v>95</v>
      </c>
    </row>
    <row r="283" spans="13:17" ht="13.5" customHeight="1">
      <c r="M283" s="346"/>
      <c r="N283" s="347"/>
      <c r="O283" s="347"/>
      <c r="P283" s="348"/>
      <c r="Q283" s="348" t="s">
        <v>95</v>
      </c>
    </row>
    <row r="284" spans="13:17" ht="13.5" customHeight="1">
      <c r="M284" s="346"/>
      <c r="N284" s="347"/>
      <c r="O284" s="347"/>
      <c r="P284" s="348"/>
      <c r="Q284" s="348" t="s">
        <v>95</v>
      </c>
    </row>
    <row r="285" spans="13:17" ht="13.5" customHeight="1">
      <c r="M285" s="346"/>
      <c r="N285" s="347"/>
      <c r="O285" s="347"/>
      <c r="P285" s="348"/>
      <c r="Q285" s="348" t="s">
        <v>95</v>
      </c>
    </row>
    <row r="286" spans="13:17" ht="13.5" customHeight="1">
      <c r="M286" s="346"/>
      <c r="N286" s="347"/>
      <c r="O286" s="347"/>
      <c r="P286" s="348"/>
      <c r="Q286" s="348" t="s">
        <v>95</v>
      </c>
    </row>
    <row r="287" spans="13:17" ht="13.5" customHeight="1">
      <c r="M287" s="346"/>
      <c r="N287" s="347"/>
      <c r="O287" s="347"/>
      <c r="P287" s="348"/>
      <c r="Q287" s="348" t="s">
        <v>95</v>
      </c>
    </row>
    <row r="288" spans="13:17" ht="13.5" customHeight="1">
      <c r="M288" s="346"/>
      <c r="N288" s="347"/>
      <c r="O288" s="347"/>
      <c r="P288" s="348"/>
      <c r="Q288" s="348" t="s">
        <v>95</v>
      </c>
    </row>
    <row r="289" spans="13:17" ht="13.5" customHeight="1">
      <c r="M289" s="346"/>
      <c r="N289" s="347"/>
      <c r="O289" s="347"/>
      <c r="P289" s="348"/>
      <c r="Q289" s="348" t="s">
        <v>95</v>
      </c>
    </row>
    <row r="290" spans="13:17" ht="13.5" customHeight="1">
      <c r="M290" s="346"/>
      <c r="N290" s="347"/>
      <c r="O290" s="347"/>
      <c r="P290" s="348"/>
      <c r="Q290" s="348" t="s">
        <v>95</v>
      </c>
    </row>
    <row r="291" spans="13:17" ht="13.5" customHeight="1">
      <c r="M291" s="346"/>
      <c r="N291" s="347"/>
      <c r="O291" s="347"/>
      <c r="P291" s="348"/>
      <c r="Q291" s="348" t="s">
        <v>95</v>
      </c>
    </row>
    <row r="292" spans="13:17" ht="13.5" customHeight="1">
      <c r="M292" s="346"/>
      <c r="N292" s="347"/>
      <c r="O292" s="347"/>
      <c r="P292" s="348"/>
      <c r="Q292" s="348" t="s">
        <v>95</v>
      </c>
    </row>
    <row r="293" spans="13:17" ht="13.5" customHeight="1">
      <c r="M293" s="346"/>
      <c r="N293" s="347"/>
      <c r="O293" s="347"/>
      <c r="P293" s="348"/>
      <c r="Q293" s="348" t="s">
        <v>95</v>
      </c>
    </row>
    <row r="294" spans="13:17" ht="13.5" customHeight="1">
      <c r="M294" s="346"/>
      <c r="N294" s="347"/>
      <c r="O294" s="347"/>
      <c r="P294" s="348"/>
      <c r="Q294" s="348" t="s">
        <v>95</v>
      </c>
    </row>
    <row r="295" spans="13:17" ht="13.5" customHeight="1">
      <c r="M295" s="346"/>
      <c r="N295" s="347"/>
      <c r="O295" s="347"/>
      <c r="P295" s="348"/>
      <c r="Q295" s="348" t="s">
        <v>95</v>
      </c>
    </row>
    <row r="296" spans="13:17" ht="13.5" customHeight="1">
      <c r="M296" s="346"/>
      <c r="N296" s="347"/>
      <c r="O296" s="347"/>
      <c r="P296" s="348"/>
      <c r="Q296" s="348" t="s">
        <v>95</v>
      </c>
    </row>
    <row r="297" spans="13:17" ht="13.5" customHeight="1">
      <c r="M297" s="346"/>
      <c r="N297" s="347"/>
      <c r="O297" s="347"/>
      <c r="P297" s="348"/>
      <c r="Q297" s="348" t="s">
        <v>95</v>
      </c>
    </row>
    <row r="298" spans="13:17" ht="13.5" customHeight="1">
      <c r="M298" s="346"/>
      <c r="N298" s="347"/>
      <c r="O298" s="347"/>
      <c r="P298" s="348"/>
      <c r="Q298" s="348" t="s">
        <v>95</v>
      </c>
    </row>
    <row r="299" spans="13:17" ht="13.5" customHeight="1">
      <c r="M299" s="346"/>
      <c r="N299" s="347"/>
      <c r="O299" s="347"/>
      <c r="P299" s="348"/>
      <c r="Q299" s="348" t="s">
        <v>95</v>
      </c>
    </row>
    <row r="300" spans="13:17" ht="13.5" customHeight="1">
      <c r="M300" s="346"/>
      <c r="N300" s="347"/>
      <c r="O300" s="347"/>
      <c r="P300" s="348"/>
      <c r="Q300" s="348" t="s">
        <v>95</v>
      </c>
    </row>
    <row r="301" spans="13:17" ht="13.5" customHeight="1">
      <c r="M301" s="346"/>
      <c r="N301" s="347"/>
      <c r="O301" s="347"/>
      <c r="P301" s="348"/>
      <c r="Q301" s="348" t="s">
        <v>95</v>
      </c>
    </row>
    <row r="302" spans="13:17" ht="13.5" customHeight="1">
      <c r="M302" s="346"/>
      <c r="N302" s="347"/>
      <c r="O302" s="347"/>
      <c r="P302" s="348"/>
      <c r="Q302" s="348" t="s">
        <v>95</v>
      </c>
    </row>
    <row r="303" spans="13:17" ht="13.5" customHeight="1">
      <c r="M303" s="346"/>
      <c r="N303" s="347"/>
      <c r="O303" s="347"/>
      <c r="P303" s="348"/>
      <c r="Q303" s="348" t="s">
        <v>95</v>
      </c>
    </row>
    <row r="304" spans="13:17" ht="13.5" customHeight="1">
      <c r="M304" s="346"/>
      <c r="N304" s="347"/>
      <c r="O304" s="347"/>
      <c r="P304" s="348"/>
      <c r="Q304" s="348" t="s">
        <v>95</v>
      </c>
    </row>
    <row r="305" spans="13:17" ht="13.5" customHeight="1">
      <c r="M305" s="346"/>
      <c r="N305" s="347"/>
      <c r="O305" s="347"/>
      <c r="P305" s="348"/>
      <c r="Q305" s="348" t="s">
        <v>95</v>
      </c>
    </row>
    <row r="306" spans="13:17" ht="13.5" customHeight="1">
      <c r="M306" s="346"/>
      <c r="N306" s="347"/>
      <c r="O306" s="347"/>
      <c r="P306" s="348"/>
      <c r="Q306" s="348" t="s">
        <v>95</v>
      </c>
    </row>
    <row r="307" spans="13:17" ht="13.5" customHeight="1">
      <c r="M307" s="346"/>
      <c r="N307" s="347"/>
      <c r="O307" s="347"/>
      <c r="P307" s="348"/>
      <c r="Q307" s="348" t="s">
        <v>95</v>
      </c>
    </row>
    <row r="308" spans="13:17" ht="13.5" customHeight="1">
      <c r="M308" s="346"/>
      <c r="N308" s="347"/>
      <c r="O308" s="347"/>
      <c r="P308" s="348"/>
      <c r="Q308" s="348" t="s">
        <v>95</v>
      </c>
    </row>
    <row r="309" spans="13:17" ht="13.5" customHeight="1">
      <c r="M309" s="346"/>
      <c r="N309" s="347"/>
      <c r="O309" s="347"/>
      <c r="P309" s="348"/>
      <c r="Q309" s="348" t="s">
        <v>96</v>
      </c>
    </row>
    <row r="310" spans="13:17" ht="13.5" customHeight="1">
      <c r="M310" s="346"/>
      <c r="N310" s="347"/>
      <c r="O310" s="347"/>
      <c r="P310" s="348"/>
      <c r="Q310" s="348" t="s">
        <v>96</v>
      </c>
    </row>
    <row r="311" spans="13:17" ht="13.5" customHeight="1">
      <c r="M311" s="346"/>
      <c r="N311" s="347"/>
      <c r="O311" s="347"/>
      <c r="P311" s="348"/>
      <c r="Q311" s="348" t="s">
        <v>96</v>
      </c>
    </row>
    <row r="312" spans="13:17" ht="13.5" customHeight="1">
      <c r="M312" s="346"/>
      <c r="N312" s="347"/>
      <c r="O312" s="347"/>
      <c r="P312" s="348"/>
      <c r="Q312" s="348" t="s">
        <v>96</v>
      </c>
    </row>
    <row r="313" spans="13:17" ht="13.5" customHeight="1">
      <c r="M313" s="346"/>
      <c r="N313" s="347"/>
      <c r="O313" s="347"/>
      <c r="P313" s="348"/>
      <c r="Q313" s="348" t="s">
        <v>96</v>
      </c>
    </row>
    <row r="314" spans="13:17" ht="13.5" customHeight="1">
      <c r="M314" s="346"/>
      <c r="N314" s="347"/>
      <c r="O314" s="347"/>
      <c r="P314" s="348"/>
      <c r="Q314" s="348" t="s">
        <v>96</v>
      </c>
    </row>
    <row r="315" spans="13:17" ht="13.5" customHeight="1">
      <c r="M315" s="346"/>
      <c r="N315" s="347"/>
      <c r="O315" s="347"/>
      <c r="P315" s="348"/>
      <c r="Q315" s="348" t="s">
        <v>96</v>
      </c>
    </row>
    <row r="316" spans="13:17" ht="13.5" customHeight="1">
      <c r="M316" s="346"/>
      <c r="N316" s="347"/>
      <c r="O316" s="347"/>
      <c r="P316" s="348"/>
      <c r="Q316" s="348" t="s">
        <v>96</v>
      </c>
    </row>
    <row r="317" spans="13:17" ht="13.5" customHeight="1">
      <c r="M317" s="346"/>
      <c r="N317" s="347"/>
      <c r="O317" s="347"/>
      <c r="P317" s="348"/>
      <c r="Q317" s="348" t="s">
        <v>96</v>
      </c>
    </row>
    <row r="318" spans="13:17" ht="13.5" customHeight="1">
      <c r="M318" s="346"/>
      <c r="N318" s="347"/>
      <c r="O318" s="347"/>
      <c r="P318" s="348"/>
      <c r="Q318" s="348" t="s">
        <v>96</v>
      </c>
    </row>
    <row r="319" spans="13:17" ht="13.5" customHeight="1">
      <c r="M319" s="346"/>
      <c r="N319" s="347"/>
      <c r="O319" s="347"/>
      <c r="P319" s="348"/>
      <c r="Q319" s="348" t="s">
        <v>96</v>
      </c>
    </row>
    <row r="320" spans="13:17" ht="13.5" customHeight="1">
      <c r="M320" s="346"/>
      <c r="N320" s="347"/>
      <c r="O320" s="347"/>
      <c r="P320" s="348"/>
      <c r="Q320" s="348" t="s">
        <v>96</v>
      </c>
    </row>
    <row r="321" spans="13:17" ht="13.5" customHeight="1">
      <c r="M321" s="346"/>
      <c r="N321" s="347"/>
      <c r="O321" s="347"/>
      <c r="P321" s="348"/>
      <c r="Q321" s="348" t="s">
        <v>96</v>
      </c>
    </row>
    <row r="322" spans="13:17" ht="13.5" customHeight="1">
      <c r="M322" s="346"/>
      <c r="N322" s="347"/>
      <c r="O322" s="347"/>
      <c r="P322" s="348"/>
      <c r="Q322" s="348" t="s">
        <v>96</v>
      </c>
    </row>
    <row r="323" spans="13:17" ht="13.5" customHeight="1">
      <c r="M323" s="346"/>
      <c r="N323" s="347"/>
      <c r="O323" s="347"/>
      <c r="P323" s="348"/>
      <c r="Q323" s="348" t="s">
        <v>96</v>
      </c>
    </row>
    <row r="324" spans="13:17" ht="13.5" customHeight="1">
      <c r="M324" s="346"/>
      <c r="N324" s="347"/>
      <c r="O324" s="347"/>
      <c r="P324" s="348"/>
      <c r="Q324" s="348" t="s">
        <v>96</v>
      </c>
    </row>
    <row r="325" spans="13:17" ht="13.5" customHeight="1">
      <c r="M325" s="346"/>
      <c r="N325" s="347"/>
      <c r="O325" s="347"/>
      <c r="P325" s="348"/>
      <c r="Q325" s="348" t="s">
        <v>96</v>
      </c>
    </row>
    <row r="326" spans="13:17" ht="13.5" customHeight="1">
      <c r="M326" s="346"/>
      <c r="N326" s="347"/>
      <c r="O326" s="347"/>
      <c r="P326" s="348"/>
      <c r="Q326" s="348" t="s">
        <v>96</v>
      </c>
    </row>
    <row r="327" spans="13:17" ht="13.5" customHeight="1">
      <c r="M327" s="346"/>
      <c r="N327" s="347"/>
      <c r="O327" s="347"/>
      <c r="P327" s="348"/>
      <c r="Q327" s="348" t="s">
        <v>96</v>
      </c>
    </row>
    <row r="328" spans="13:17" ht="13.5" customHeight="1">
      <c r="M328" s="346"/>
      <c r="N328" s="347"/>
      <c r="O328" s="347"/>
      <c r="P328" s="348"/>
      <c r="Q328" s="348" t="s">
        <v>96</v>
      </c>
    </row>
    <row r="329" spans="13:17" ht="13.5" customHeight="1">
      <c r="M329" s="346"/>
      <c r="N329" s="347"/>
      <c r="O329" s="347"/>
      <c r="P329" s="348"/>
      <c r="Q329" s="348" t="s">
        <v>96</v>
      </c>
    </row>
    <row r="330" spans="13:17" ht="13.5" customHeight="1">
      <c r="M330" s="346"/>
      <c r="N330" s="347"/>
      <c r="O330" s="347"/>
      <c r="P330" s="348"/>
      <c r="Q330" s="348" t="s">
        <v>96</v>
      </c>
    </row>
    <row r="331" spans="13:17" ht="13.5" customHeight="1">
      <c r="M331" s="346">
        <v>69.8</v>
      </c>
      <c r="N331" s="347">
        <v>0.751</v>
      </c>
      <c r="O331" s="347">
        <v>0.9968</v>
      </c>
      <c r="P331" s="348" t="s">
        <v>96</v>
      </c>
      <c r="Q331" s="348" t="s">
        <v>96</v>
      </c>
    </row>
    <row r="332" spans="13:17" ht="13.5" customHeight="1">
      <c r="M332" s="346">
        <v>69.9</v>
      </c>
      <c r="N332" s="347">
        <v>0.7502</v>
      </c>
      <c r="O332" s="347">
        <v>0.9958</v>
      </c>
      <c r="P332" s="348" t="s">
        <v>96</v>
      </c>
      <c r="Q332" s="348" t="s">
        <v>96</v>
      </c>
    </row>
    <row r="333" spans="13:17" ht="13.5" customHeight="1">
      <c r="M333" s="346">
        <v>70</v>
      </c>
      <c r="N333" s="347">
        <v>0.7494</v>
      </c>
      <c r="O333" s="347">
        <v>0.9948</v>
      </c>
      <c r="P333" s="348" t="s">
        <v>96</v>
      </c>
      <c r="Q333" s="348" t="s">
        <v>96</v>
      </c>
    </row>
    <row r="334" spans="13:17" ht="13.5" customHeight="1">
      <c r="M334" s="346">
        <v>70.1</v>
      </c>
      <c r="N334" s="347">
        <v>0.7486</v>
      </c>
      <c r="O334" s="347">
        <v>0.9939</v>
      </c>
      <c r="P334" s="348" t="s">
        <v>96</v>
      </c>
      <c r="Q334" s="348" t="s">
        <v>96</v>
      </c>
    </row>
    <row r="335" spans="13:17" ht="13.5" customHeight="1">
      <c r="M335" s="346">
        <v>70.2</v>
      </c>
      <c r="N335" s="347">
        <v>0.7478</v>
      </c>
      <c r="O335" s="347">
        <v>0.9929</v>
      </c>
      <c r="P335" s="348" t="s">
        <v>96</v>
      </c>
      <c r="Q335" s="348" t="s">
        <v>96</v>
      </c>
    </row>
    <row r="336" spans="13:17" ht="13.5" customHeight="1">
      <c r="M336" s="346">
        <v>70.3</v>
      </c>
      <c r="N336" s="347">
        <v>0.7469</v>
      </c>
      <c r="O336" s="347">
        <v>0.9919</v>
      </c>
      <c r="P336" s="348" t="s">
        <v>96</v>
      </c>
      <c r="Q336" s="348" t="s">
        <v>96</v>
      </c>
    </row>
    <row r="337" spans="13:17" ht="13.5" customHeight="1">
      <c r="M337" s="346">
        <v>70.4</v>
      </c>
      <c r="N337" s="347">
        <v>0.7461</v>
      </c>
      <c r="O337" s="347">
        <v>0.991</v>
      </c>
      <c r="P337" s="348" t="s">
        <v>96</v>
      </c>
      <c r="Q337" s="348" t="s">
        <v>96</v>
      </c>
    </row>
    <row r="338" spans="13:17" ht="13.5" customHeight="1">
      <c r="M338" s="346">
        <v>70.5</v>
      </c>
      <c r="N338" s="347">
        <v>0.7453</v>
      </c>
      <c r="O338" s="347">
        <v>0.99</v>
      </c>
      <c r="P338" s="348" t="s">
        <v>96</v>
      </c>
      <c r="Q338" s="348" t="s">
        <v>96</v>
      </c>
    </row>
    <row r="339" spans="13:17" ht="13.5" customHeight="1">
      <c r="M339" s="346">
        <v>70.6</v>
      </c>
      <c r="N339" s="347">
        <v>0.7445</v>
      </c>
      <c r="O339" s="347">
        <v>0.989</v>
      </c>
      <c r="P339" s="348" t="s">
        <v>96</v>
      </c>
      <c r="Q339" s="348" t="s">
        <v>96</v>
      </c>
    </row>
    <row r="340" spans="13:17" ht="13.5" customHeight="1">
      <c r="M340" s="346">
        <v>70.7</v>
      </c>
      <c r="N340" s="347">
        <v>0.7437</v>
      </c>
      <c r="O340" s="347">
        <v>0.9881</v>
      </c>
      <c r="P340" s="348" t="s">
        <v>96</v>
      </c>
      <c r="Q340" s="348" t="s">
        <v>96</v>
      </c>
    </row>
    <row r="341" spans="13:17" ht="13.5" customHeight="1">
      <c r="M341" s="346">
        <v>70.8</v>
      </c>
      <c r="N341" s="347">
        <v>0.743</v>
      </c>
      <c r="O341" s="347">
        <v>0.9871</v>
      </c>
      <c r="P341" s="348" t="s">
        <v>96</v>
      </c>
      <c r="Q341" s="348" t="s">
        <v>96</v>
      </c>
    </row>
    <row r="342" spans="13:17" ht="13.5" customHeight="1">
      <c r="M342" s="346">
        <v>70.9</v>
      </c>
      <c r="N342" s="347">
        <v>0.7422</v>
      </c>
      <c r="O342" s="347">
        <v>0.9862</v>
      </c>
      <c r="P342" s="348" t="s">
        <v>96</v>
      </c>
      <c r="Q342" s="348" t="s">
        <v>96</v>
      </c>
    </row>
    <row r="343" spans="13:17" ht="13.5" customHeight="1">
      <c r="M343" s="346">
        <v>71</v>
      </c>
      <c r="N343" s="347">
        <v>0.7414</v>
      </c>
      <c r="O343" s="347">
        <v>0.9852</v>
      </c>
      <c r="P343" s="348" t="s">
        <v>96</v>
      </c>
      <c r="Q343" s="348" t="s">
        <v>96</v>
      </c>
    </row>
    <row r="344" spans="13:17" ht="13.5" customHeight="1">
      <c r="M344" s="346">
        <v>71.1</v>
      </c>
      <c r="N344" s="347">
        <v>0.7406</v>
      </c>
      <c r="O344" s="347">
        <v>0.9843</v>
      </c>
      <c r="P344" s="348" t="s">
        <v>96</v>
      </c>
      <c r="Q344" s="348" t="s">
        <v>96</v>
      </c>
    </row>
    <row r="345" spans="13:17" ht="13.5" customHeight="1">
      <c r="M345" s="346">
        <v>71.2</v>
      </c>
      <c r="N345" s="347">
        <v>0.7398</v>
      </c>
      <c r="O345" s="347">
        <v>0.9834</v>
      </c>
      <c r="P345" s="348" t="s">
        <v>96</v>
      </c>
      <c r="Q345" s="348" t="s">
        <v>96</v>
      </c>
    </row>
    <row r="346" spans="13:17" ht="13.5" customHeight="1">
      <c r="M346" s="346">
        <v>71.3</v>
      </c>
      <c r="N346" s="347">
        <v>0.739</v>
      </c>
      <c r="O346" s="347">
        <v>0.9824</v>
      </c>
      <c r="P346" s="348" t="s">
        <v>96</v>
      </c>
      <c r="Q346" s="348" t="s">
        <v>96</v>
      </c>
    </row>
    <row r="347" spans="13:17" ht="13.5" customHeight="1">
      <c r="M347" s="346">
        <v>71.4</v>
      </c>
      <c r="N347" s="347">
        <v>0.7383</v>
      </c>
      <c r="O347" s="347">
        <v>0.9815</v>
      </c>
      <c r="P347" s="348" t="s">
        <v>96</v>
      </c>
      <c r="Q347" s="348" t="s">
        <v>96</v>
      </c>
    </row>
    <row r="348" spans="13:17" ht="13.5" customHeight="1">
      <c r="M348" s="346">
        <v>71.5</v>
      </c>
      <c r="N348" s="347">
        <v>0.7375</v>
      </c>
      <c r="O348" s="347">
        <v>0.9806</v>
      </c>
      <c r="P348" s="348" t="s">
        <v>96</v>
      </c>
      <c r="Q348" s="348" t="s">
        <v>96</v>
      </c>
    </row>
    <row r="349" spans="13:17" ht="13.5" customHeight="1">
      <c r="M349" s="346">
        <v>71.6</v>
      </c>
      <c r="N349" s="347">
        <v>0.7367</v>
      </c>
      <c r="O349" s="347">
        <v>0.9797</v>
      </c>
      <c r="P349" s="348" t="s">
        <v>96</v>
      </c>
      <c r="Q349" s="348" t="s">
        <v>96</v>
      </c>
    </row>
    <row r="350" spans="13:17" ht="13.5" customHeight="1">
      <c r="M350" s="346">
        <v>71.7</v>
      </c>
      <c r="N350" s="347">
        <v>0.736</v>
      </c>
      <c r="O350" s="347">
        <v>0.9788</v>
      </c>
      <c r="P350" s="348" t="s">
        <v>96</v>
      </c>
      <c r="Q350" s="348" t="s">
        <v>96</v>
      </c>
    </row>
    <row r="351" spans="13:17" ht="13.5" customHeight="1">
      <c r="M351" s="346">
        <v>71.8</v>
      </c>
      <c r="N351" s="347">
        <v>0.7353</v>
      </c>
      <c r="O351" s="347">
        <v>0.9779</v>
      </c>
      <c r="P351" s="348" t="s">
        <v>96</v>
      </c>
      <c r="Q351" s="348" t="s">
        <v>96</v>
      </c>
    </row>
    <row r="352" spans="13:17" ht="13.5" customHeight="1">
      <c r="M352" s="346">
        <v>71.9</v>
      </c>
      <c r="N352" s="347">
        <v>0.7345</v>
      </c>
      <c r="O352" s="347">
        <v>0.9769</v>
      </c>
      <c r="P352" s="348" t="s">
        <v>96</v>
      </c>
      <c r="Q352" s="348" t="s">
        <v>96</v>
      </c>
    </row>
    <row r="353" spans="13:17" ht="13.5" customHeight="1">
      <c r="M353" s="346">
        <v>72</v>
      </c>
      <c r="N353" s="347">
        <v>0.7337</v>
      </c>
      <c r="O353" s="347">
        <v>0.976</v>
      </c>
      <c r="P353" s="348" t="s">
        <v>96</v>
      </c>
      <c r="Q353" s="348" t="s">
        <v>96</v>
      </c>
    </row>
    <row r="354" spans="13:17" ht="13.5" customHeight="1">
      <c r="M354" s="346">
        <v>72.1</v>
      </c>
      <c r="N354" s="347">
        <v>0.733</v>
      </c>
      <c r="O354" s="347">
        <v>0.9751</v>
      </c>
      <c r="P354" s="348" t="s">
        <v>96</v>
      </c>
      <c r="Q354" s="348" t="s">
        <v>96</v>
      </c>
    </row>
    <row r="355" spans="13:17" ht="13.5" customHeight="1">
      <c r="M355" s="346">
        <v>72.2</v>
      </c>
      <c r="N355" s="347">
        <v>0.7322</v>
      </c>
      <c r="O355" s="347">
        <v>0.9742</v>
      </c>
      <c r="P355" s="348" t="s">
        <v>96</v>
      </c>
      <c r="Q355" s="348" t="s">
        <v>96</v>
      </c>
    </row>
    <row r="356" spans="13:17" ht="13.5" customHeight="1">
      <c r="M356" s="346">
        <v>72.3</v>
      </c>
      <c r="N356" s="347">
        <v>0.7315</v>
      </c>
      <c r="O356" s="347">
        <v>0.9734</v>
      </c>
      <c r="P356" s="348" t="s">
        <v>96</v>
      </c>
      <c r="Q356" s="348" t="s">
        <v>96</v>
      </c>
    </row>
    <row r="357" spans="13:17" ht="13.5" customHeight="1">
      <c r="M357" s="346">
        <v>72.4</v>
      </c>
      <c r="N357" s="347">
        <v>0.7307</v>
      </c>
      <c r="O357" s="347">
        <v>0.9725</v>
      </c>
      <c r="P357" s="348" t="s">
        <v>96</v>
      </c>
      <c r="Q357" s="348" t="s">
        <v>96</v>
      </c>
    </row>
    <row r="358" spans="13:17" ht="13.5" customHeight="1">
      <c r="M358" s="346">
        <v>72.5</v>
      </c>
      <c r="N358" s="347">
        <v>0.73</v>
      </c>
      <c r="O358" s="347">
        <v>0.9716</v>
      </c>
      <c r="P358" s="348" t="s">
        <v>96</v>
      </c>
      <c r="Q358" s="348" t="s">
        <v>96</v>
      </c>
    </row>
    <row r="359" spans="13:17" ht="13.5" customHeight="1">
      <c r="M359" s="346">
        <v>72.6</v>
      </c>
      <c r="N359" s="347">
        <v>0.7293</v>
      </c>
      <c r="O359" s="347">
        <v>0.9707</v>
      </c>
      <c r="P359" s="348" t="s">
        <v>96</v>
      </c>
      <c r="Q359" s="348" t="s">
        <v>96</v>
      </c>
    </row>
    <row r="360" spans="13:17" ht="13.5" customHeight="1">
      <c r="M360" s="346">
        <v>72.7</v>
      </c>
      <c r="N360" s="347">
        <v>0.7285</v>
      </c>
      <c r="O360" s="347">
        <v>0.9698</v>
      </c>
      <c r="P360" s="348" t="s">
        <v>96</v>
      </c>
      <c r="Q360" s="348" t="s">
        <v>96</v>
      </c>
    </row>
    <row r="361" spans="13:17" ht="13.5" customHeight="1">
      <c r="M361" s="346">
        <v>72.8</v>
      </c>
      <c r="N361" s="347">
        <v>0.7278</v>
      </c>
      <c r="O361" s="347">
        <v>0.9689</v>
      </c>
      <c r="P361" s="348" t="s">
        <v>96</v>
      </c>
      <c r="Q361" s="348" t="s">
        <v>96</v>
      </c>
    </row>
    <row r="362" spans="13:17" ht="13.5" customHeight="1">
      <c r="M362" s="346">
        <v>72.9</v>
      </c>
      <c r="N362" s="347">
        <v>0.7271</v>
      </c>
      <c r="O362" s="347">
        <v>0.9681</v>
      </c>
      <c r="P362" s="348" t="s">
        <v>96</v>
      </c>
      <c r="Q362" s="348" t="s">
        <v>96</v>
      </c>
    </row>
    <row r="363" spans="13:17" ht="13.5" customHeight="1">
      <c r="M363" s="346">
        <v>73</v>
      </c>
      <c r="N363" s="347">
        <v>0.7264</v>
      </c>
      <c r="O363" s="347">
        <v>0.9672</v>
      </c>
      <c r="P363" s="348" t="s">
        <v>96</v>
      </c>
      <c r="Q363" s="348" t="s">
        <v>96</v>
      </c>
    </row>
    <row r="364" spans="13:17" ht="13.5" customHeight="1">
      <c r="M364" s="346">
        <v>73.1</v>
      </c>
      <c r="N364" s="347">
        <v>0.7256</v>
      </c>
      <c r="O364" s="347">
        <v>0.9663</v>
      </c>
      <c r="P364" s="348" t="s">
        <v>96</v>
      </c>
      <c r="Q364" s="348" t="s">
        <v>96</v>
      </c>
    </row>
    <row r="365" spans="13:17" ht="13.5" customHeight="1">
      <c r="M365" s="346">
        <v>73.2</v>
      </c>
      <c r="N365" s="347">
        <v>0.7249</v>
      </c>
      <c r="O365" s="347">
        <v>0.9655</v>
      </c>
      <c r="P365" s="348" t="s">
        <v>96</v>
      </c>
      <c r="Q365" s="348" t="s">
        <v>96</v>
      </c>
    </row>
    <row r="366" spans="13:17" ht="13.5" customHeight="1">
      <c r="M366" s="346">
        <v>73.3</v>
      </c>
      <c r="N366" s="347">
        <v>0.7242</v>
      </c>
      <c r="O366" s="347">
        <v>0.9646</v>
      </c>
      <c r="P366" s="348" t="s">
        <v>96</v>
      </c>
      <c r="Q366" s="348" t="s">
        <v>96</v>
      </c>
    </row>
    <row r="367" spans="13:17" ht="13.5" customHeight="1">
      <c r="M367" s="346">
        <v>73.4</v>
      </c>
      <c r="N367" s="347">
        <v>0.7235</v>
      </c>
      <c r="O367" s="347">
        <v>0.9638</v>
      </c>
      <c r="P367" s="348" t="s">
        <v>96</v>
      </c>
      <c r="Q367" s="348" t="s">
        <v>96</v>
      </c>
    </row>
    <row r="368" spans="13:17" ht="13.5" customHeight="1">
      <c r="M368" s="346">
        <v>73.5</v>
      </c>
      <c r="N368" s="347">
        <v>0.7228</v>
      </c>
      <c r="O368" s="347">
        <v>0.9629</v>
      </c>
      <c r="P368" s="348" t="s">
        <v>96</v>
      </c>
      <c r="Q368" s="348" t="s">
        <v>96</v>
      </c>
    </row>
    <row r="369" spans="13:17" ht="13.5" customHeight="1">
      <c r="M369" s="346">
        <v>73.6</v>
      </c>
      <c r="N369" s="347">
        <v>0.7221</v>
      </c>
      <c r="O369" s="347">
        <v>0.9621</v>
      </c>
      <c r="P369" s="348" t="s">
        <v>96</v>
      </c>
      <c r="Q369" s="348" t="s">
        <v>96</v>
      </c>
    </row>
    <row r="370" spans="13:17" ht="13.5" customHeight="1">
      <c r="M370" s="346">
        <v>73.7</v>
      </c>
      <c r="N370" s="347">
        <v>0.7214</v>
      </c>
      <c r="O370" s="347">
        <v>0.9613</v>
      </c>
      <c r="P370" s="348" t="s">
        <v>96</v>
      </c>
      <c r="Q370" s="348" t="s">
        <v>96</v>
      </c>
    </row>
    <row r="371" spans="13:17" ht="13.5" customHeight="1">
      <c r="M371" s="346">
        <v>73.8</v>
      </c>
      <c r="N371" s="347">
        <v>0.7207</v>
      </c>
      <c r="O371" s="347">
        <v>0.9604</v>
      </c>
      <c r="P371" s="348" t="s">
        <v>96</v>
      </c>
      <c r="Q371" s="348" t="s">
        <v>96</v>
      </c>
    </row>
    <row r="372" spans="13:17" ht="13.5" customHeight="1">
      <c r="M372" s="346">
        <v>73.9</v>
      </c>
      <c r="N372" s="347">
        <v>0.72</v>
      </c>
      <c r="O372" s="347">
        <v>0.9596</v>
      </c>
      <c r="P372" s="348" t="s">
        <v>96</v>
      </c>
      <c r="Q372" s="348" t="s">
        <v>96</v>
      </c>
    </row>
    <row r="373" spans="13:17" ht="13.5" customHeight="1">
      <c r="M373" s="346">
        <v>74</v>
      </c>
      <c r="N373" s="347">
        <v>0.7193</v>
      </c>
      <c r="O373" s="347">
        <v>0.9587</v>
      </c>
      <c r="P373" s="348" t="s">
        <v>96</v>
      </c>
      <c r="Q373" s="348" t="s">
        <v>96</v>
      </c>
    </row>
    <row r="374" spans="13:17" ht="13.5" customHeight="1">
      <c r="M374" s="346">
        <v>74.1</v>
      </c>
      <c r="N374" s="347">
        <v>0.7186</v>
      </c>
      <c r="O374" s="347">
        <v>0.9579</v>
      </c>
      <c r="P374" s="348" t="s">
        <v>96</v>
      </c>
      <c r="Q374" s="348" t="s">
        <v>96</v>
      </c>
    </row>
    <row r="375" spans="13:17" ht="13.5" customHeight="1">
      <c r="M375" s="346">
        <v>74.2</v>
      </c>
      <c r="N375" s="347">
        <v>0.7179</v>
      </c>
      <c r="O375" s="347">
        <v>0.9571</v>
      </c>
      <c r="P375" s="348" t="s">
        <v>96</v>
      </c>
      <c r="Q375" s="348" t="s">
        <v>96</v>
      </c>
    </row>
    <row r="376" spans="13:17" ht="13.5" customHeight="1">
      <c r="M376" s="346">
        <v>74.3</v>
      </c>
      <c r="N376" s="347">
        <v>0.7173</v>
      </c>
      <c r="O376" s="347">
        <v>0.9563</v>
      </c>
      <c r="P376" s="348" t="s">
        <v>96</v>
      </c>
      <c r="Q376" s="348" t="s">
        <v>96</v>
      </c>
    </row>
    <row r="377" spans="13:17" ht="13.5" customHeight="1">
      <c r="M377" s="346">
        <v>74.4</v>
      </c>
      <c r="N377" s="347">
        <v>0.7166</v>
      </c>
      <c r="O377" s="347">
        <v>0.9555</v>
      </c>
      <c r="P377" s="348" t="s">
        <v>96</v>
      </c>
      <c r="Q377" s="348" t="s">
        <v>96</v>
      </c>
    </row>
    <row r="378" spans="13:17" ht="13.5" customHeight="1">
      <c r="M378" s="346">
        <v>74.5</v>
      </c>
      <c r="N378" s="347">
        <v>0.7159</v>
      </c>
      <c r="O378" s="347">
        <v>0.9547</v>
      </c>
      <c r="P378" s="348" t="s">
        <v>96</v>
      </c>
      <c r="Q378" s="348" t="s">
        <v>96</v>
      </c>
    </row>
    <row r="379" spans="13:17" ht="13.5" customHeight="1">
      <c r="M379" s="346">
        <v>74.6</v>
      </c>
      <c r="N379" s="347">
        <v>0.7152</v>
      </c>
      <c r="O379" s="347">
        <v>0.9538</v>
      </c>
      <c r="P379" s="348" t="s">
        <v>96</v>
      </c>
      <c r="Q379" s="348" t="s">
        <v>96</v>
      </c>
    </row>
    <row r="380" spans="13:17" ht="13.5" customHeight="1">
      <c r="M380" s="346">
        <v>74.7</v>
      </c>
      <c r="N380" s="347">
        <v>0.7146</v>
      </c>
      <c r="O380" s="347">
        <v>0.953</v>
      </c>
      <c r="P380" s="348" t="s">
        <v>96</v>
      </c>
      <c r="Q380" s="348" t="s">
        <v>96</v>
      </c>
    </row>
    <row r="381" spans="13:17" ht="13.5" customHeight="1">
      <c r="M381" s="346">
        <v>74.8</v>
      </c>
      <c r="N381" s="347">
        <v>0.7139</v>
      </c>
      <c r="O381" s="347">
        <v>0.9522</v>
      </c>
      <c r="P381" s="348" t="s">
        <v>96</v>
      </c>
      <c r="Q381" s="348" t="s">
        <v>96</v>
      </c>
    </row>
    <row r="382" spans="13:17" ht="13.5" customHeight="1">
      <c r="M382" s="346">
        <v>74.9</v>
      </c>
      <c r="N382" s="347">
        <v>0.7132</v>
      </c>
      <c r="O382" s="347">
        <v>0.9514</v>
      </c>
      <c r="P382" s="348" t="s">
        <v>96</v>
      </c>
      <c r="Q382" s="348" t="s">
        <v>96</v>
      </c>
    </row>
    <row r="383" spans="13:17" ht="13.5" customHeight="1">
      <c r="M383" s="346">
        <v>75</v>
      </c>
      <c r="N383" s="347">
        <v>0.7126</v>
      </c>
      <c r="O383" s="347">
        <v>0.9506</v>
      </c>
      <c r="P383" s="348" t="s">
        <v>96</v>
      </c>
      <c r="Q383" s="348" t="s">
        <v>96</v>
      </c>
    </row>
    <row r="384" spans="13:17" ht="13.5" customHeight="1">
      <c r="M384" s="346">
        <v>75.1</v>
      </c>
      <c r="N384" s="347">
        <v>0.7119</v>
      </c>
      <c r="O384" s="347">
        <v>0.9498</v>
      </c>
      <c r="P384" s="348" t="s">
        <v>97</v>
      </c>
      <c r="Q384" s="348" t="s">
        <v>97</v>
      </c>
    </row>
    <row r="385" spans="13:17" ht="13.5" customHeight="1">
      <c r="M385" s="346">
        <v>75.2</v>
      </c>
      <c r="N385" s="347">
        <v>0.7112</v>
      </c>
      <c r="O385" s="347">
        <v>0.9491</v>
      </c>
      <c r="P385" s="348" t="s">
        <v>97</v>
      </c>
      <c r="Q385" s="348" t="s">
        <v>97</v>
      </c>
    </row>
    <row r="386" spans="13:17" ht="13.5" customHeight="1">
      <c r="M386" s="346">
        <v>75.3</v>
      </c>
      <c r="N386" s="347">
        <v>0.7106</v>
      </c>
      <c r="O386" s="347">
        <v>0.9483</v>
      </c>
      <c r="P386" s="348" t="s">
        <v>97</v>
      </c>
      <c r="Q386" s="348" t="s">
        <v>97</v>
      </c>
    </row>
    <row r="387" spans="13:17" ht="13.5" customHeight="1">
      <c r="M387" s="346">
        <v>75.4</v>
      </c>
      <c r="N387" s="347">
        <v>0.7099</v>
      </c>
      <c r="O387" s="347">
        <v>0.9475</v>
      </c>
      <c r="P387" s="348" t="s">
        <v>97</v>
      </c>
      <c r="Q387" s="348" t="s">
        <v>97</v>
      </c>
    </row>
    <row r="388" spans="13:17" ht="13.5" customHeight="1">
      <c r="M388" s="346">
        <v>75.5</v>
      </c>
      <c r="N388" s="347">
        <v>0.7093</v>
      </c>
      <c r="O388" s="347">
        <v>0.9467</v>
      </c>
      <c r="P388" s="348" t="s">
        <v>97</v>
      </c>
      <c r="Q388" s="348" t="s">
        <v>97</v>
      </c>
    </row>
    <row r="389" spans="13:17" ht="13.5" customHeight="1">
      <c r="M389" s="346">
        <v>75.6</v>
      </c>
      <c r="N389" s="347">
        <v>0.7086</v>
      </c>
      <c r="O389" s="347">
        <v>0.9459</v>
      </c>
      <c r="P389" s="348" t="s">
        <v>97</v>
      </c>
      <c r="Q389" s="348" t="s">
        <v>97</v>
      </c>
    </row>
    <row r="390" spans="13:17" ht="13.5" customHeight="1">
      <c r="M390" s="346">
        <v>75.7</v>
      </c>
      <c r="N390" s="347">
        <v>0.708</v>
      </c>
      <c r="O390" s="347">
        <v>0.9452</v>
      </c>
      <c r="P390" s="348" t="s">
        <v>97</v>
      </c>
      <c r="Q390" s="348" t="s">
        <v>97</v>
      </c>
    </row>
    <row r="391" spans="13:17" ht="13.5" customHeight="1">
      <c r="M391" s="346">
        <v>75.8</v>
      </c>
      <c r="N391" s="347">
        <v>0.7074</v>
      </c>
      <c r="O391" s="347">
        <v>0.9444</v>
      </c>
      <c r="P391" s="348" t="s">
        <v>97</v>
      </c>
      <c r="Q391" s="348" t="s">
        <v>97</v>
      </c>
    </row>
    <row r="392" spans="13:17" ht="13.5" customHeight="1">
      <c r="M392" s="346">
        <v>75.9</v>
      </c>
      <c r="N392" s="347">
        <v>0.7067</v>
      </c>
      <c r="O392" s="347">
        <v>0.9436</v>
      </c>
      <c r="P392" s="348" t="s">
        <v>97</v>
      </c>
      <c r="Q392" s="348" t="s">
        <v>97</v>
      </c>
    </row>
    <row r="393" spans="13:17" ht="13.5" customHeight="1">
      <c r="M393" s="346">
        <v>76</v>
      </c>
      <c r="N393" s="347">
        <v>0.7061</v>
      </c>
      <c r="O393" s="347">
        <v>0.9429</v>
      </c>
      <c r="P393" s="348" t="s">
        <v>97</v>
      </c>
      <c r="Q393" s="348" t="s">
        <v>97</v>
      </c>
    </row>
    <row r="394" spans="13:17" ht="13.5" customHeight="1">
      <c r="M394" s="346">
        <v>76.1</v>
      </c>
      <c r="N394" s="347">
        <v>0.7055</v>
      </c>
      <c r="O394" s="347">
        <v>0.9421</v>
      </c>
      <c r="P394" s="348" t="s">
        <v>97</v>
      </c>
      <c r="Q394" s="348" t="s">
        <v>97</v>
      </c>
    </row>
    <row r="395" spans="13:17" ht="13.5" customHeight="1">
      <c r="M395" s="346">
        <v>76.2</v>
      </c>
      <c r="N395" s="347">
        <v>0.7048</v>
      </c>
      <c r="O395" s="347">
        <v>0.9414</v>
      </c>
      <c r="P395" s="348" t="s">
        <v>97</v>
      </c>
      <c r="Q395" s="348" t="s">
        <v>97</v>
      </c>
    </row>
    <row r="396" spans="13:17" ht="13.5" customHeight="1">
      <c r="M396" s="346">
        <v>76.3</v>
      </c>
      <c r="N396" s="347">
        <v>0.7042</v>
      </c>
      <c r="O396" s="347">
        <v>0.9406</v>
      </c>
      <c r="P396" s="348" t="s">
        <v>97</v>
      </c>
      <c r="Q396" s="348" t="s">
        <v>97</v>
      </c>
    </row>
    <row r="397" spans="13:17" ht="13.5" customHeight="1">
      <c r="M397" s="346">
        <v>76.4</v>
      </c>
      <c r="N397" s="347">
        <v>0.7036</v>
      </c>
      <c r="O397" s="347">
        <v>0.9399</v>
      </c>
      <c r="P397" s="348" t="s">
        <v>97</v>
      </c>
      <c r="Q397" s="348" t="s">
        <v>97</v>
      </c>
    </row>
    <row r="398" spans="13:17" ht="13.5" customHeight="1">
      <c r="M398" s="346">
        <v>76.5</v>
      </c>
      <c r="N398" s="347">
        <v>0.7029</v>
      </c>
      <c r="O398" s="347">
        <v>0.9391</v>
      </c>
      <c r="P398" s="348" t="s">
        <v>97</v>
      </c>
      <c r="Q398" s="348" t="s">
        <v>97</v>
      </c>
    </row>
    <row r="399" spans="13:17" ht="13.5" customHeight="1">
      <c r="M399" s="346">
        <v>76.6</v>
      </c>
      <c r="N399" s="347">
        <v>0.7023</v>
      </c>
      <c r="O399" s="347">
        <v>0.9384</v>
      </c>
      <c r="P399" s="348" t="s">
        <v>97</v>
      </c>
      <c r="Q399" s="348" t="s">
        <v>97</v>
      </c>
    </row>
    <row r="400" spans="13:17" ht="13.5" customHeight="1">
      <c r="M400" s="346">
        <v>76.7</v>
      </c>
      <c r="N400" s="347">
        <v>0.7017</v>
      </c>
      <c r="O400" s="347">
        <v>0.9376</v>
      </c>
      <c r="P400" s="348" t="s">
        <v>97</v>
      </c>
      <c r="Q400" s="348" t="s">
        <v>97</v>
      </c>
    </row>
    <row r="401" spans="13:17" ht="13.5" customHeight="1">
      <c r="M401" s="346">
        <v>76.8</v>
      </c>
      <c r="N401" s="347">
        <v>0.7011</v>
      </c>
      <c r="O401" s="347">
        <v>0.9369</v>
      </c>
      <c r="P401" s="348" t="s">
        <v>97</v>
      </c>
      <c r="Q401" s="348" t="s">
        <v>97</v>
      </c>
    </row>
    <row r="402" spans="13:17" ht="13.5" customHeight="1">
      <c r="M402" s="346">
        <v>76.9</v>
      </c>
      <c r="N402" s="347">
        <v>0.7005</v>
      </c>
      <c r="O402" s="347">
        <v>0.9362</v>
      </c>
      <c r="P402" s="348" t="s">
        <v>97</v>
      </c>
      <c r="Q402" s="348" t="s">
        <v>97</v>
      </c>
    </row>
    <row r="403" spans="13:17" ht="13.5" customHeight="1">
      <c r="M403" s="346">
        <v>77</v>
      </c>
      <c r="N403" s="347">
        <v>0.6999</v>
      </c>
      <c r="O403" s="347">
        <v>0.9354</v>
      </c>
      <c r="P403" s="348" t="s">
        <v>97</v>
      </c>
      <c r="Q403" s="348" t="s">
        <v>97</v>
      </c>
    </row>
    <row r="404" spans="13:17" ht="13.5" customHeight="1">
      <c r="M404" s="346">
        <v>77.1</v>
      </c>
      <c r="N404" s="347">
        <v>0.6993</v>
      </c>
      <c r="O404" s="347">
        <v>0.9347</v>
      </c>
      <c r="P404" s="348" t="s">
        <v>97</v>
      </c>
      <c r="Q404" s="348" t="s">
        <v>97</v>
      </c>
    </row>
    <row r="405" spans="13:17" ht="13.5" customHeight="1">
      <c r="M405" s="346">
        <v>77.2</v>
      </c>
      <c r="N405" s="347">
        <v>0.6987</v>
      </c>
      <c r="O405" s="347">
        <v>0.934</v>
      </c>
      <c r="P405" s="348" t="s">
        <v>97</v>
      </c>
      <c r="Q405" s="348" t="s">
        <v>97</v>
      </c>
    </row>
    <row r="406" spans="13:17" ht="13.5" customHeight="1">
      <c r="M406" s="346">
        <v>77.3</v>
      </c>
      <c r="N406" s="347">
        <v>0.6981</v>
      </c>
      <c r="O406" s="347">
        <v>0.9333</v>
      </c>
      <c r="P406" s="348" t="s">
        <v>97</v>
      </c>
      <c r="Q406" s="348" t="s">
        <v>97</v>
      </c>
    </row>
    <row r="407" spans="13:17" ht="13.5" customHeight="1">
      <c r="M407" s="346">
        <v>77.4</v>
      </c>
      <c r="N407" s="347">
        <v>0.6975</v>
      </c>
      <c r="O407" s="347">
        <v>0.9326</v>
      </c>
      <c r="P407" s="348" t="s">
        <v>97</v>
      </c>
      <c r="Q407" s="348" t="s">
        <v>97</v>
      </c>
    </row>
    <row r="408" spans="13:17" ht="13.5" customHeight="1">
      <c r="M408" s="346">
        <v>77.5</v>
      </c>
      <c r="N408" s="347">
        <v>0.6969</v>
      </c>
      <c r="O408" s="347">
        <v>0.9318</v>
      </c>
      <c r="P408" s="348" t="s">
        <v>97</v>
      </c>
      <c r="Q408" s="348" t="s">
        <v>97</v>
      </c>
    </row>
    <row r="409" spans="13:17" ht="13.5" customHeight="1">
      <c r="M409" s="346">
        <v>77.6</v>
      </c>
      <c r="N409" s="347">
        <v>0.6963</v>
      </c>
      <c r="O409" s="347">
        <v>0.9311</v>
      </c>
      <c r="P409" s="348" t="s">
        <v>97</v>
      </c>
      <c r="Q409" s="348" t="s">
        <v>97</v>
      </c>
    </row>
    <row r="410" spans="13:17" ht="13.5" customHeight="1">
      <c r="M410" s="346">
        <v>77.7</v>
      </c>
      <c r="N410" s="347">
        <v>0.6957</v>
      </c>
      <c r="O410" s="347">
        <v>0.9304</v>
      </c>
      <c r="P410" s="348" t="s">
        <v>97</v>
      </c>
      <c r="Q410" s="348" t="s">
        <v>97</v>
      </c>
    </row>
    <row r="411" spans="13:17" ht="13.5" customHeight="1">
      <c r="M411" s="346">
        <v>77.8</v>
      </c>
      <c r="N411" s="347">
        <v>0.6951</v>
      </c>
      <c r="O411" s="347">
        <v>0.9297</v>
      </c>
      <c r="P411" s="348" t="s">
        <v>97</v>
      </c>
      <c r="Q411" s="348" t="s">
        <v>97</v>
      </c>
    </row>
    <row r="412" spans="13:17" ht="13.5" customHeight="1">
      <c r="M412" s="346">
        <v>77.9</v>
      </c>
      <c r="N412" s="347">
        <v>0.6945</v>
      </c>
      <c r="O412" s="347">
        <v>0.929</v>
      </c>
      <c r="P412" s="348" t="s">
        <v>97</v>
      </c>
      <c r="Q412" s="348" t="s">
        <v>97</v>
      </c>
    </row>
    <row r="413" spans="13:17" ht="13.5" customHeight="1">
      <c r="M413" s="346">
        <v>78</v>
      </c>
      <c r="N413" s="347">
        <v>0.6939</v>
      </c>
      <c r="O413" s="347">
        <v>0.9283</v>
      </c>
      <c r="P413" s="348" t="s">
        <v>97</v>
      </c>
      <c r="Q413" s="348" t="s">
        <v>97</v>
      </c>
    </row>
    <row r="414" spans="13:17" ht="13.5" customHeight="1">
      <c r="M414" s="346">
        <v>78.1</v>
      </c>
      <c r="N414" s="347">
        <v>0.6933</v>
      </c>
      <c r="O414" s="347">
        <v>0.9276</v>
      </c>
      <c r="P414" s="348" t="s">
        <v>97</v>
      </c>
      <c r="Q414" s="348" t="s">
        <v>97</v>
      </c>
    </row>
    <row r="415" spans="13:17" ht="13.5" customHeight="1">
      <c r="M415" s="346">
        <v>78.2</v>
      </c>
      <c r="N415" s="347">
        <v>0.6927</v>
      </c>
      <c r="O415" s="347">
        <v>0.9269</v>
      </c>
      <c r="P415" s="348" t="s">
        <v>97</v>
      </c>
      <c r="Q415" s="348" t="s">
        <v>97</v>
      </c>
    </row>
    <row r="416" spans="13:17" ht="13.5" customHeight="1">
      <c r="M416" s="346">
        <v>78.3</v>
      </c>
      <c r="N416" s="347">
        <v>0.6922</v>
      </c>
      <c r="O416" s="347">
        <v>0.9263</v>
      </c>
      <c r="P416" s="348" t="s">
        <v>97</v>
      </c>
      <c r="Q416" s="348" t="s">
        <v>97</v>
      </c>
    </row>
    <row r="417" spans="13:17" ht="13.5" customHeight="1">
      <c r="M417" s="346">
        <v>78.4</v>
      </c>
      <c r="N417" s="347">
        <v>0.6916</v>
      </c>
      <c r="O417" s="347">
        <v>0.9256</v>
      </c>
      <c r="P417" s="348" t="s">
        <v>97</v>
      </c>
      <c r="Q417" s="348" t="s">
        <v>97</v>
      </c>
    </row>
    <row r="418" spans="13:17" ht="13.5" customHeight="1">
      <c r="M418" s="346">
        <v>78.5</v>
      </c>
      <c r="N418" s="347">
        <v>0.691</v>
      </c>
      <c r="O418" s="347">
        <v>0.9249</v>
      </c>
      <c r="P418" s="348" t="s">
        <v>97</v>
      </c>
      <c r="Q418" s="348" t="s">
        <v>97</v>
      </c>
    </row>
    <row r="419" spans="13:17" ht="13.5" customHeight="1">
      <c r="M419" s="346">
        <v>78.6</v>
      </c>
      <c r="N419" s="347">
        <v>0.6905</v>
      </c>
      <c r="O419" s="347">
        <v>0.9242</v>
      </c>
      <c r="P419" s="348" t="s">
        <v>97</v>
      </c>
      <c r="Q419" s="348" t="s">
        <v>97</v>
      </c>
    </row>
    <row r="420" spans="13:17" ht="13.5" customHeight="1">
      <c r="M420" s="346">
        <v>78.7</v>
      </c>
      <c r="N420" s="347">
        <v>0.6899</v>
      </c>
      <c r="O420" s="347">
        <v>0.9235</v>
      </c>
      <c r="P420" s="348" t="s">
        <v>97</v>
      </c>
      <c r="Q420" s="348" t="s">
        <v>97</v>
      </c>
    </row>
    <row r="421" spans="13:17" ht="13.5" customHeight="1">
      <c r="M421" s="346">
        <v>78.8</v>
      </c>
      <c r="N421" s="347">
        <v>0.6893</v>
      </c>
      <c r="O421" s="347">
        <v>0.9229</v>
      </c>
      <c r="P421" s="348" t="s">
        <v>97</v>
      </c>
      <c r="Q421" s="348" t="s">
        <v>97</v>
      </c>
    </row>
    <row r="422" spans="13:17" ht="13.5" customHeight="1">
      <c r="M422" s="346">
        <v>78.9</v>
      </c>
      <c r="N422" s="347">
        <v>0.6888</v>
      </c>
      <c r="O422" s="347">
        <v>0.9222</v>
      </c>
      <c r="P422" s="348" t="s">
        <v>97</v>
      </c>
      <c r="Q422" s="348" t="s">
        <v>97</v>
      </c>
    </row>
    <row r="423" spans="13:17" ht="13.5" customHeight="1">
      <c r="M423" s="346">
        <v>79</v>
      </c>
      <c r="N423" s="347">
        <v>0.6882</v>
      </c>
      <c r="O423" s="347">
        <v>0.9215</v>
      </c>
      <c r="P423" s="348" t="s">
        <v>97</v>
      </c>
      <c r="Q423" s="348" t="s">
        <v>97</v>
      </c>
    </row>
    <row r="424" spans="13:17" ht="13.5" customHeight="1">
      <c r="M424" s="346">
        <v>79.1</v>
      </c>
      <c r="N424" s="347">
        <v>0.6876</v>
      </c>
      <c r="O424" s="347">
        <v>0.9209</v>
      </c>
      <c r="P424" s="348" t="s">
        <v>97</v>
      </c>
      <c r="Q424" s="348" t="s">
        <v>97</v>
      </c>
    </row>
    <row r="425" spans="13:17" ht="13.5" customHeight="1">
      <c r="M425" s="346">
        <v>79.2</v>
      </c>
      <c r="N425" s="347">
        <v>0.6871</v>
      </c>
      <c r="O425" s="347">
        <v>0.9202</v>
      </c>
      <c r="P425" s="348" t="s">
        <v>97</v>
      </c>
      <c r="Q425" s="348" t="s">
        <v>97</v>
      </c>
    </row>
    <row r="426" spans="13:17" ht="13.5" customHeight="1">
      <c r="M426" s="346">
        <v>79.3</v>
      </c>
      <c r="N426" s="347">
        <v>0.6865</v>
      </c>
      <c r="O426" s="347">
        <v>0.9195</v>
      </c>
      <c r="P426" s="348" t="s">
        <v>97</v>
      </c>
      <c r="Q426" s="348" t="s">
        <v>97</v>
      </c>
    </row>
    <row r="427" spans="13:17" ht="13.5" customHeight="1">
      <c r="M427" s="346">
        <v>79.4</v>
      </c>
      <c r="N427" s="347">
        <v>0.686</v>
      </c>
      <c r="O427" s="347">
        <v>0.9189</v>
      </c>
      <c r="P427" s="348" t="s">
        <v>97</v>
      </c>
      <c r="Q427" s="348" t="s">
        <v>97</v>
      </c>
    </row>
    <row r="428" spans="13:17" ht="13.5" customHeight="1">
      <c r="M428" s="346">
        <v>79.5</v>
      </c>
      <c r="N428" s="347">
        <v>0.6854</v>
      </c>
      <c r="O428" s="347">
        <v>0.9182</v>
      </c>
      <c r="P428" s="348" t="s">
        <v>97</v>
      </c>
      <c r="Q428" s="348" t="s">
        <v>97</v>
      </c>
    </row>
    <row r="429" spans="13:17" ht="13.5" customHeight="1">
      <c r="M429" s="346">
        <v>79.6</v>
      </c>
      <c r="N429" s="347">
        <v>0.6849</v>
      </c>
      <c r="O429" s="347">
        <v>0.9176</v>
      </c>
      <c r="P429" s="348" t="s">
        <v>97</v>
      </c>
      <c r="Q429" s="348" t="s">
        <v>97</v>
      </c>
    </row>
    <row r="430" spans="13:17" ht="13.5" customHeight="1">
      <c r="M430" s="346">
        <v>79.7</v>
      </c>
      <c r="N430" s="347">
        <v>0.6843</v>
      </c>
      <c r="O430" s="347">
        <v>0.9169</v>
      </c>
      <c r="P430" s="348" t="s">
        <v>97</v>
      </c>
      <c r="Q430" s="348" t="s">
        <v>97</v>
      </c>
    </row>
    <row r="431" spans="13:17" ht="13.5" customHeight="1">
      <c r="M431" s="346">
        <v>79.8</v>
      </c>
      <c r="N431" s="347">
        <v>0.6838</v>
      </c>
      <c r="O431" s="347">
        <v>0.9163</v>
      </c>
      <c r="P431" s="348" t="s">
        <v>97</v>
      </c>
      <c r="Q431" s="348" t="s">
        <v>97</v>
      </c>
    </row>
    <row r="432" spans="13:17" ht="13.5" customHeight="1">
      <c r="M432" s="346">
        <v>79.9</v>
      </c>
      <c r="N432" s="347">
        <v>0.6832</v>
      </c>
      <c r="O432" s="347">
        <v>0.9156</v>
      </c>
      <c r="P432" s="348" t="s">
        <v>97</v>
      </c>
      <c r="Q432" s="348" t="s">
        <v>97</v>
      </c>
    </row>
    <row r="433" spans="13:17" ht="13.5" customHeight="1">
      <c r="M433" s="346">
        <v>80</v>
      </c>
      <c r="N433" s="347">
        <v>0.6827</v>
      </c>
      <c r="O433" s="347">
        <v>0.915</v>
      </c>
      <c r="P433" s="348" t="s">
        <v>97</v>
      </c>
      <c r="Q433" s="348" t="s">
        <v>97</v>
      </c>
    </row>
    <row r="434" spans="13:17" ht="13.5" customHeight="1">
      <c r="M434" s="346">
        <v>80.1</v>
      </c>
      <c r="N434" s="347">
        <v>0.6822</v>
      </c>
      <c r="O434" s="347">
        <v>0.9144</v>
      </c>
      <c r="P434" s="348" t="s">
        <v>97</v>
      </c>
      <c r="Q434" s="348" t="s">
        <v>97</v>
      </c>
    </row>
    <row r="435" spans="13:17" ht="13.5" customHeight="1">
      <c r="M435" s="346">
        <v>80.2</v>
      </c>
      <c r="N435" s="347">
        <v>0.6816</v>
      </c>
      <c r="O435" s="347">
        <v>0.9137</v>
      </c>
      <c r="P435" s="348" t="s">
        <v>97</v>
      </c>
      <c r="Q435" s="348" t="s">
        <v>97</v>
      </c>
    </row>
    <row r="436" spans="13:17" ht="13.5" customHeight="1">
      <c r="M436" s="346">
        <v>80.3</v>
      </c>
      <c r="N436" s="347">
        <v>0.6811</v>
      </c>
      <c r="O436" s="347">
        <v>0.9131</v>
      </c>
      <c r="P436" s="348" t="s">
        <v>97</v>
      </c>
      <c r="Q436" s="348" t="s">
        <v>97</v>
      </c>
    </row>
    <row r="437" spans="13:17" ht="13.5" customHeight="1">
      <c r="M437" s="346">
        <v>80.4</v>
      </c>
      <c r="N437" s="347">
        <v>0.6806</v>
      </c>
      <c r="O437" s="347">
        <v>0.9125</v>
      </c>
      <c r="P437" s="348" t="s">
        <v>97</v>
      </c>
      <c r="Q437" s="348" t="s">
        <v>97</v>
      </c>
    </row>
    <row r="438" spans="13:17" ht="13.5" customHeight="1">
      <c r="M438" s="346">
        <v>80.5</v>
      </c>
      <c r="N438" s="347">
        <v>0.68</v>
      </c>
      <c r="O438" s="347">
        <v>0.9119</v>
      </c>
      <c r="P438" s="348" t="s">
        <v>97</v>
      </c>
      <c r="Q438" s="348" t="s">
        <v>97</v>
      </c>
    </row>
    <row r="439" spans="13:17" ht="13.5" customHeight="1">
      <c r="M439" s="346">
        <v>80.6</v>
      </c>
      <c r="N439" s="347">
        <v>0.6795</v>
      </c>
      <c r="O439" s="347">
        <v>0.9112</v>
      </c>
      <c r="P439" s="348" t="s">
        <v>97</v>
      </c>
      <c r="Q439" s="348" t="s">
        <v>97</v>
      </c>
    </row>
    <row r="440" spans="13:17" ht="13.5" customHeight="1">
      <c r="M440" s="346">
        <v>80.7</v>
      </c>
      <c r="N440" s="347">
        <v>0.679</v>
      </c>
      <c r="O440" s="347">
        <v>0.9106</v>
      </c>
      <c r="P440" s="348" t="s">
        <v>97</v>
      </c>
      <c r="Q440" s="348" t="s">
        <v>97</v>
      </c>
    </row>
    <row r="441" spans="13:17" ht="13.5" customHeight="1">
      <c r="M441" s="346">
        <v>80.8</v>
      </c>
      <c r="N441" s="347">
        <v>0.6785</v>
      </c>
      <c r="O441" s="347">
        <v>0.91</v>
      </c>
      <c r="P441" s="348" t="s">
        <v>97</v>
      </c>
      <c r="Q441" s="348" t="s">
        <v>97</v>
      </c>
    </row>
    <row r="442" spans="13:17" ht="13.5" customHeight="1">
      <c r="M442" s="346">
        <v>80.9</v>
      </c>
      <c r="N442" s="347">
        <v>0.6779</v>
      </c>
      <c r="O442" s="347">
        <v>0.9094</v>
      </c>
      <c r="P442" s="348" t="s">
        <v>97</v>
      </c>
      <c r="Q442" s="348" t="s">
        <v>97</v>
      </c>
    </row>
    <row r="443" spans="13:17" ht="13.5" customHeight="1">
      <c r="M443" s="346">
        <v>81</v>
      </c>
      <c r="N443" s="347">
        <v>0.6774</v>
      </c>
      <c r="O443" s="347">
        <v>0.9088</v>
      </c>
      <c r="P443" s="348" t="s">
        <v>97</v>
      </c>
      <c r="Q443" s="348" t="s">
        <v>97</v>
      </c>
    </row>
    <row r="444" spans="13:17" ht="13.5" customHeight="1">
      <c r="M444" s="346">
        <v>81.1</v>
      </c>
      <c r="N444" s="347">
        <v>0.6769</v>
      </c>
      <c r="O444" s="347">
        <v>0.9082</v>
      </c>
      <c r="P444" s="348" t="s">
        <v>97</v>
      </c>
      <c r="Q444" s="348" t="s">
        <v>97</v>
      </c>
    </row>
    <row r="445" spans="13:17" ht="13.5" customHeight="1">
      <c r="M445" s="346">
        <v>81.2</v>
      </c>
      <c r="N445" s="347">
        <v>0.6764</v>
      </c>
      <c r="O445" s="347">
        <v>0.9076</v>
      </c>
      <c r="P445" s="348" t="s">
        <v>97</v>
      </c>
      <c r="Q445" s="348" t="s">
        <v>97</v>
      </c>
    </row>
    <row r="446" spans="13:17" ht="13.5" customHeight="1">
      <c r="M446" s="346">
        <v>81.3</v>
      </c>
      <c r="N446" s="347">
        <v>0.6759</v>
      </c>
      <c r="O446" s="347">
        <v>0.907</v>
      </c>
      <c r="P446" s="348" t="s">
        <v>97</v>
      </c>
      <c r="Q446" s="348" t="s">
        <v>97</v>
      </c>
    </row>
    <row r="447" spans="13:17" ht="13.5" customHeight="1">
      <c r="M447" s="346">
        <v>81.4</v>
      </c>
      <c r="N447" s="347">
        <v>0.6754</v>
      </c>
      <c r="O447" s="347">
        <v>0.9064</v>
      </c>
      <c r="P447" s="348" t="s">
        <v>97</v>
      </c>
      <c r="Q447" s="348" t="s">
        <v>97</v>
      </c>
    </row>
    <row r="448" spans="13:17" ht="13.5" customHeight="1">
      <c r="M448" s="346">
        <v>81.5</v>
      </c>
      <c r="N448" s="347">
        <v>0.6749</v>
      </c>
      <c r="O448" s="347">
        <v>0.9058</v>
      </c>
      <c r="P448" s="348" t="s">
        <v>97</v>
      </c>
      <c r="Q448" s="348" t="s">
        <v>97</v>
      </c>
    </row>
    <row r="449" spans="13:17" ht="13.5" customHeight="1">
      <c r="M449" s="346">
        <v>81.6</v>
      </c>
      <c r="N449" s="347">
        <v>0.6744</v>
      </c>
      <c r="O449" s="347">
        <v>0.9052</v>
      </c>
      <c r="P449" s="348" t="s">
        <v>97</v>
      </c>
      <c r="Q449" s="348" t="s">
        <v>97</v>
      </c>
    </row>
    <row r="450" spans="13:17" ht="13.5" customHeight="1">
      <c r="M450" s="346">
        <v>81.7</v>
      </c>
      <c r="N450" s="347">
        <v>0.6739</v>
      </c>
      <c r="O450" s="347">
        <v>0.9046</v>
      </c>
      <c r="P450" s="348" t="s">
        <v>97</v>
      </c>
      <c r="Q450" s="348" t="s">
        <v>97</v>
      </c>
    </row>
    <row r="451" spans="13:17" ht="13.5" customHeight="1">
      <c r="M451" s="346">
        <v>81.8</v>
      </c>
      <c r="N451" s="347">
        <v>0.6734</v>
      </c>
      <c r="O451" s="347">
        <v>0.904</v>
      </c>
      <c r="P451" s="348" t="s">
        <v>97</v>
      </c>
      <c r="Q451" s="348" t="s">
        <v>97</v>
      </c>
    </row>
    <row r="452" spans="13:17" ht="13.5" customHeight="1">
      <c r="M452" s="346">
        <v>81.9</v>
      </c>
      <c r="N452" s="347">
        <v>0.6729</v>
      </c>
      <c r="O452" s="347">
        <v>0.9034</v>
      </c>
      <c r="P452" s="348" t="s">
        <v>97</v>
      </c>
      <c r="Q452" s="348" t="s">
        <v>97</v>
      </c>
    </row>
    <row r="453" spans="13:17" ht="13.5" customHeight="1">
      <c r="M453" s="346">
        <v>82</v>
      </c>
      <c r="N453" s="347">
        <v>0.6724</v>
      </c>
      <c r="O453" s="347">
        <v>0.9028</v>
      </c>
      <c r="P453" s="348" t="s">
        <v>97</v>
      </c>
      <c r="Q453" s="348" t="s">
        <v>97</v>
      </c>
    </row>
    <row r="454" spans="13:17" ht="13.5" customHeight="1">
      <c r="M454" s="346">
        <v>82.1</v>
      </c>
      <c r="N454" s="347">
        <v>0.6719</v>
      </c>
      <c r="O454" s="347">
        <v>0.9023</v>
      </c>
      <c r="P454" s="348" t="s">
        <v>97</v>
      </c>
      <c r="Q454" s="348" t="s">
        <v>97</v>
      </c>
    </row>
    <row r="455" spans="13:17" ht="13.5" customHeight="1">
      <c r="M455" s="346">
        <v>82.2</v>
      </c>
      <c r="N455" s="347">
        <v>0.6714</v>
      </c>
      <c r="O455" s="347">
        <v>0.9017</v>
      </c>
      <c r="P455" s="348" t="s">
        <v>97</v>
      </c>
      <c r="Q455" s="348" t="s">
        <v>97</v>
      </c>
    </row>
    <row r="456" spans="13:17" ht="13.5" customHeight="1">
      <c r="M456" s="346">
        <v>82.3</v>
      </c>
      <c r="N456" s="347">
        <v>0.6709</v>
      </c>
      <c r="O456" s="347">
        <v>0.9011</v>
      </c>
      <c r="P456" s="348" t="s">
        <v>97</v>
      </c>
      <c r="Q456" s="348" t="s">
        <v>97</v>
      </c>
    </row>
    <row r="457" spans="13:17" ht="13.5" customHeight="1">
      <c r="M457" s="346">
        <v>82.4</v>
      </c>
      <c r="N457" s="347">
        <v>0.6704</v>
      </c>
      <c r="O457" s="347">
        <v>0.9005</v>
      </c>
      <c r="P457" s="348" t="s">
        <v>97</v>
      </c>
      <c r="Q457" s="348" t="s">
        <v>97</v>
      </c>
    </row>
    <row r="458" spans="13:17" ht="13.5" customHeight="1">
      <c r="M458" s="346">
        <v>82.5</v>
      </c>
      <c r="N458" s="347">
        <v>0.6699</v>
      </c>
      <c r="O458" s="347">
        <v>0.9</v>
      </c>
      <c r="P458" s="348" t="s">
        <v>97</v>
      </c>
      <c r="Q458" s="348" t="s">
        <v>97</v>
      </c>
    </row>
    <row r="459" spans="13:17" ht="13.5" customHeight="1">
      <c r="M459" s="346">
        <v>82.6</v>
      </c>
      <c r="N459" s="347">
        <v>0.6694</v>
      </c>
      <c r="O459" s="347">
        <v>0.8994</v>
      </c>
      <c r="P459" s="348" t="s">
        <v>98</v>
      </c>
      <c r="Q459" s="348" t="s">
        <v>98</v>
      </c>
    </row>
    <row r="460" spans="13:17" ht="13.5" customHeight="1">
      <c r="M460" s="346">
        <v>82.7</v>
      </c>
      <c r="N460" s="347">
        <v>0.6689</v>
      </c>
      <c r="O460" s="347">
        <v>0.8988</v>
      </c>
      <c r="P460" s="348" t="s">
        <v>98</v>
      </c>
      <c r="Q460" s="348" t="s">
        <v>98</v>
      </c>
    </row>
    <row r="461" spans="13:17" ht="13.5" customHeight="1">
      <c r="M461" s="346">
        <v>82.8</v>
      </c>
      <c r="N461" s="347">
        <v>0.6685</v>
      </c>
      <c r="O461" s="347">
        <v>0.8983</v>
      </c>
      <c r="P461" s="348" t="s">
        <v>98</v>
      </c>
      <c r="Q461" s="348" t="s">
        <v>98</v>
      </c>
    </row>
    <row r="462" spans="13:17" ht="13.5" customHeight="1">
      <c r="M462" s="346">
        <v>82.9</v>
      </c>
      <c r="N462" s="347">
        <v>0.668</v>
      </c>
      <c r="O462" s="347">
        <v>0.8977</v>
      </c>
      <c r="P462" s="348" t="s">
        <v>98</v>
      </c>
      <c r="Q462" s="348" t="s">
        <v>98</v>
      </c>
    </row>
    <row r="463" spans="13:17" ht="13.5" customHeight="1">
      <c r="M463" s="346">
        <v>83</v>
      </c>
      <c r="N463" s="347">
        <v>0.6675</v>
      </c>
      <c r="O463" s="347">
        <v>0.8972</v>
      </c>
      <c r="P463" s="348" t="s">
        <v>98</v>
      </c>
      <c r="Q463" s="348" t="s">
        <v>98</v>
      </c>
    </row>
    <row r="464" spans="13:17" ht="13.5" customHeight="1">
      <c r="M464" s="346">
        <v>83.1</v>
      </c>
      <c r="N464" s="347">
        <v>0.667</v>
      </c>
      <c r="O464" s="347">
        <v>0.8966</v>
      </c>
      <c r="P464" s="348" t="s">
        <v>98</v>
      </c>
      <c r="Q464" s="348" t="s">
        <v>98</v>
      </c>
    </row>
    <row r="465" spans="13:17" ht="13.5" customHeight="1">
      <c r="M465" s="346">
        <v>83.2</v>
      </c>
      <c r="N465" s="347">
        <v>0.6665</v>
      </c>
      <c r="O465" s="347">
        <v>0.8961</v>
      </c>
      <c r="P465" s="348" t="s">
        <v>98</v>
      </c>
      <c r="Q465" s="348" t="s">
        <v>98</v>
      </c>
    </row>
    <row r="466" spans="13:17" ht="13.5" customHeight="1">
      <c r="M466" s="346">
        <v>83.3</v>
      </c>
      <c r="N466" s="347">
        <v>0.6661</v>
      </c>
      <c r="O466" s="347">
        <v>0.8955</v>
      </c>
      <c r="P466" s="348" t="s">
        <v>98</v>
      </c>
      <c r="Q466" s="348" t="s">
        <v>98</v>
      </c>
    </row>
    <row r="467" spans="13:17" ht="13.5" customHeight="1">
      <c r="M467" s="346">
        <v>83.4</v>
      </c>
      <c r="N467" s="347">
        <v>0.6656</v>
      </c>
      <c r="O467" s="347">
        <v>0.895</v>
      </c>
      <c r="P467" s="348" t="s">
        <v>98</v>
      </c>
      <c r="Q467" s="348" t="s">
        <v>98</v>
      </c>
    </row>
    <row r="468" spans="13:17" ht="13.5" customHeight="1">
      <c r="M468" s="346">
        <v>83.5</v>
      </c>
      <c r="N468" s="347">
        <v>0.6651</v>
      </c>
      <c r="O468" s="347">
        <v>0.8944</v>
      </c>
      <c r="P468" s="348" t="s">
        <v>98</v>
      </c>
      <c r="Q468" s="348" t="s">
        <v>98</v>
      </c>
    </row>
    <row r="469" spans="13:17" ht="13.5" customHeight="1">
      <c r="M469" s="346">
        <v>83.6</v>
      </c>
      <c r="N469" s="347">
        <v>0.6647</v>
      </c>
      <c r="O469" s="347">
        <v>0.8939</v>
      </c>
      <c r="P469" s="348" t="s">
        <v>98</v>
      </c>
      <c r="Q469" s="348" t="s">
        <v>98</v>
      </c>
    </row>
    <row r="470" spans="13:17" ht="13.5" customHeight="1">
      <c r="M470" s="346">
        <v>83.7</v>
      </c>
      <c r="N470" s="347">
        <v>0.6642</v>
      </c>
      <c r="O470" s="347">
        <v>0.8933</v>
      </c>
      <c r="P470" s="348" t="s">
        <v>98</v>
      </c>
      <c r="Q470" s="348" t="s">
        <v>98</v>
      </c>
    </row>
    <row r="471" spans="13:17" ht="13.5" customHeight="1">
      <c r="M471" s="346">
        <v>83.8</v>
      </c>
      <c r="N471" s="347">
        <v>0.6637</v>
      </c>
      <c r="O471" s="347">
        <v>0.8928</v>
      </c>
      <c r="P471" s="348" t="s">
        <v>98</v>
      </c>
      <c r="Q471" s="348" t="s">
        <v>98</v>
      </c>
    </row>
    <row r="472" spans="13:17" ht="13.5" customHeight="1">
      <c r="M472" s="346">
        <v>83.9</v>
      </c>
      <c r="N472" s="347">
        <v>0.6633</v>
      </c>
      <c r="O472" s="347">
        <v>0.8923</v>
      </c>
      <c r="P472" s="348" t="s">
        <v>98</v>
      </c>
      <c r="Q472" s="348" t="s">
        <v>98</v>
      </c>
    </row>
    <row r="473" spans="13:17" ht="13.5" customHeight="1">
      <c r="M473" s="346">
        <v>84</v>
      </c>
      <c r="N473" s="347">
        <v>0.6628</v>
      </c>
      <c r="O473" s="347">
        <v>0.8917</v>
      </c>
      <c r="P473" s="348" t="s">
        <v>98</v>
      </c>
      <c r="Q473" s="348" t="s">
        <v>98</v>
      </c>
    </row>
    <row r="474" spans="13:17" ht="13.5" customHeight="1">
      <c r="M474" s="346">
        <v>84.1</v>
      </c>
      <c r="N474" s="347">
        <v>0.6624</v>
      </c>
      <c r="O474" s="347">
        <v>0.8912</v>
      </c>
      <c r="P474" s="348" t="s">
        <v>98</v>
      </c>
      <c r="Q474" s="348" t="s">
        <v>98</v>
      </c>
    </row>
    <row r="475" spans="13:17" ht="13.5" customHeight="1">
      <c r="M475" s="346">
        <v>84.2</v>
      </c>
      <c r="N475" s="347">
        <v>0.6619</v>
      </c>
      <c r="O475" s="347">
        <v>0.8907</v>
      </c>
      <c r="P475" s="348" t="s">
        <v>98</v>
      </c>
      <c r="Q475" s="348" t="s">
        <v>98</v>
      </c>
    </row>
    <row r="476" spans="13:17" ht="13.5" customHeight="1">
      <c r="M476" s="346">
        <v>84.3</v>
      </c>
      <c r="N476" s="347">
        <v>0.6615</v>
      </c>
      <c r="O476" s="347">
        <v>0.8902</v>
      </c>
      <c r="P476" s="348" t="s">
        <v>98</v>
      </c>
      <c r="Q476" s="348" t="s">
        <v>98</v>
      </c>
    </row>
    <row r="477" spans="13:17" ht="13.5" customHeight="1">
      <c r="M477" s="346">
        <v>84.4</v>
      </c>
      <c r="N477" s="347">
        <v>0.661</v>
      </c>
      <c r="O477" s="347">
        <v>0.8896</v>
      </c>
      <c r="P477" s="348" t="s">
        <v>98</v>
      </c>
      <c r="Q477" s="348" t="s">
        <v>98</v>
      </c>
    </row>
    <row r="478" spans="13:17" ht="13.5" customHeight="1">
      <c r="M478" s="346">
        <v>84.5</v>
      </c>
      <c r="N478" s="347">
        <v>0.6606</v>
      </c>
      <c r="O478" s="347">
        <v>0.8891</v>
      </c>
      <c r="P478" s="348" t="s">
        <v>98</v>
      </c>
      <c r="Q478" s="348" t="s">
        <v>98</v>
      </c>
    </row>
    <row r="479" spans="13:17" ht="13.5" customHeight="1">
      <c r="M479" s="346">
        <v>84.6</v>
      </c>
      <c r="N479" s="347">
        <v>0.6601</v>
      </c>
      <c r="O479" s="347">
        <v>0.8886</v>
      </c>
      <c r="P479" s="348" t="s">
        <v>98</v>
      </c>
      <c r="Q479" s="348" t="s">
        <v>98</v>
      </c>
    </row>
    <row r="480" spans="13:17" ht="13.5" customHeight="1">
      <c r="M480" s="346">
        <v>84.7</v>
      </c>
      <c r="N480" s="347">
        <v>0.6597</v>
      </c>
      <c r="O480" s="347">
        <v>0.8881</v>
      </c>
      <c r="P480" s="348" t="s">
        <v>98</v>
      </c>
      <c r="Q480" s="348" t="s">
        <v>98</v>
      </c>
    </row>
    <row r="481" spans="13:17" ht="13.5" customHeight="1">
      <c r="M481" s="346">
        <v>84.8</v>
      </c>
      <c r="N481" s="347">
        <v>0.6592</v>
      </c>
      <c r="O481" s="347">
        <v>0.8876</v>
      </c>
      <c r="P481" s="348" t="s">
        <v>98</v>
      </c>
      <c r="Q481" s="348" t="s">
        <v>98</v>
      </c>
    </row>
    <row r="482" spans="13:17" ht="13.5" customHeight="1">
      <c r="M482" s="346">
        <v>84.9</v>
      </c>
      <c r="N482" s="347">
        <v>0.6588</v>
      </c>
      <c r="O482" s="347">
        <v>0.8871</v>
      </c>
      <c r="P482" s="348" t="s">
        <v>98</v>
      </c>
      <c r="Q482" s="348" t="s">
        <v>98</v>
      </c>
    </row>
    <row r="483" spans="13:17" ht="13.5" customHeight="1">
      <c r="M483" s="346">
        <v>85</v>
      </c>
      <c r="N483" s="347">
        <v>0.6583</v>
      </c>
      <c r="O483" s="347">
        <v>0.8866</v>
      </c>
      <c r="P483" s="348" t="s">
        <v>98</v>
      </c>
      <c r="Q483" s="348" t="s">
        <v>98</v>
      </c>
    </row>
    <row r="484" spans="13:17" ht="13.5" customHeight="1">
      <c r="M484" s="346">
        <v>85.1</v>
      </c>
      <c r="N484" s="347">
        <v>0.6579</v>
      </c>
      <c r="O484" s="347">
        <v>0.8861</v>
      </c>
      <c r="P484" s="348" t="s">
        <v>98</v>
      </c>
      <c r="Q484" s="348" t="s">
        <v>98</v>
      </c>
    </row>
    <row r="485" spans="13:17" ht="13.5" customHeight="1">
      <c r="M485" s="346">
        <v>85.2</v>
      </c>
      <c r="N485" s="347">
        <v>0.6575</v>
      </c>
      <c r="O485" s="347">
        <v>0.8856</v>
      </c>
      <c r="P485" s="348" t="s">
        <v>98</v>
      </c>
      <c r="Q485" s="348" t="s">
        <v>98</v>
      </c>
    </row>
    <row r="486" spans="13:17" ht="13.5" customHeight="1">
      <c r="M486" s="346">
        <v>85.3</v>
      </c>
      <c r="N486" s="347">
        <v>0.657</v>
      </c>
      <c r="O486" s="347">
        <v>0.8851</v>
      </c>
      <c r="P486" s="348" t="s">
        <v>98</v>
      </c>
      <c r="Q486" s="348" t="s">
        <v>98</v>
      </c>
    </row>
    <row r="487" spans="13:17" ht="13.5" customHeight="1">
      <c r="M487" s="346">
        <v>85.4</v>
      </c>
      <c r="N487" s="347">
        <v>0.6566</v>
      </c>
      <c r="O487" s="347">
        <v>0.8846</v>
      </c>
      <c r="P487" s="348" t="s">
        <v>98</v>
      </c>
      <c r="Q487" s="348" t="s">
        <v>98</v>
      </c>
    </row>
    <row r="488" spans="13:17" ht="13.5" customHeight="1">
      <c r="M488" s="346">
        <v>85.5</v>
      </c>
      <c r="N488" s="347">
        <v>0.6562</v>
      </c>
      <c r="O488" s="347">
        <v>0.8841</v>
      </c>
      <c r="P488" s="348" t="s">
        <v>98</v>
      </c>
      <c r="Q488" s="348" t="s">
        <v>98</v>
      </c>
    </row>
    <row r="489" spans="13:17" ht="13.5" customHeight="1">
      <c r="M489" s="346">
        <v>85.6</v>
      </c>
      <c r="N489" s="347">
        <v>0.6557</v>
      </c>
      <c r="O489" s="347">
        <v>0.8836</v>
      </c>
      <c r="P489" s="348" t="s">
        <v>98</v>
      </c>
      <c r="Q489" s="348" t="s">
        <v>98</v>
      </c>
    </row>
    <row r="490" spans="13:17" ht="13.5" customHeight="1">
      <c r="M490" s="346">
        <v>85.7</v>
      </c>
      <c r="N490" s="347">
        <v>0.6553</v>
      </c>
      <c r="O490" s="347">
        <v>0.8831</v>
      </c>
      <c r="P490" s="348" t="s">
        <v>98</v>
      </c>
      <c r="Q490" s="348" t="s">
        <v>98</v>
      </c>
    </row>
    <row r="491" spans="13:17" ht="13.5" customHeight="1">
      <c r="M491" s="346">
        <v>85.8</v>
      </c>
      <c r="N491" s="347">
        <v>0.6549</v>
      </c>
      <c r="O491" s="347">
        <v>0.8826</v>
      </c>
      <c r="P491" s="348" t="s">
        <v>98</v>
      </c>
      <c r="Q491" s="348" t="s">
        <v>98</v>
      </c>
    </row>
    <row r="492" spans="13:17" ht="13.5" customHeight="1">
      <c r="M492" s="346">
        <v>85.9</v>
      </c>
      <c r="N492" s="347">
        <v>0.6545</v>
      </c>
      <c r="O492" s="347">
        <v>0.8821</v>
      </c>
      <c r="P492" s="348" t="s">
        <v>98</v>
      </c>
      <c r="Q492" s="348" t="s">
        <v>98</v>
      </c>
    </row>
    <row r="493" spans="13:17" ht="13.5" customHeight="1">
      <c r="M493" s="346">
        <v>86</v>
      </c>
      <c r="N493" s="347">
        <v>0.654</v>
      </c>
      <c r="O493" s="347">
        <v>0.8816</v>
      </c>
      <c r="P493" s="348" t="s">
        <v>98</v>
      </c>
      <c r="Q493" s="348" t="s">
        <v>98</v>
      </c>
    </row>
    <row r="494" spans="13:17" ht="13.5" customHeight="1">
      <c r="M494" s="346">
        <v>86.1</v>
      </c>
      <c r="N494" s="347">
        <v>0.6536</v>
      </c>
      <c r="O494" s="347">
        <v>0.8811</v>
      </c>
      <c r="P494" s="348" t="s">
        <v>98</v>
      </c>
      <c r="Q494" s="348" t="s">
        <v>98</v>
      </c>
    </row>
    <row r="495" spans="13:17" ht="13.5" customHeight="1">
      <c r="M495" s="346">
        <v>86.2</v>
      </c>
      <c r="N495" s="347">
        <v>0.6532</v>
      </c>
      <c r="O495" s="347">
        <v>0.8807</v>
      </c>
      <c r="P495" s="348" t="s">
        <v>98</v>
      </c>
      <c r="Q495" s="348" t="s">
        <v>98</v>
      </c>
    </row>
    <row r="496" spans="13:17" ht="13.5" customHeight="1">
      <c r="M496" s="346">
        <v>86.3</v>
      </c>
      <c r="N496" s="347">
        <v>0.6528</v>
      </c>
      <c r="O496" s="347">
        <v>0.8802</v>
      </c>
      <c r="P496" s="348" t="s">
        <v>98</v>
      </c>
      <c r="Q496" s="348" t="s">
        <v>98</v>
      </c>
    </row>
    <row r="497" spans="13:17" ht="13.5" customHeight="1">
      <c r="M497" s="346">
        <v>86.4</v>
      </c>
      <c r="N497" s="347">
        <v>0.6523</v>
      </c>
      <c r="O497" s="347">
        <v>0.8797</v>
      </c>
      <c r="P497" s="348" t="s">
        <v>98</v>
      </c>
      <c r="Q497" s="348" t="s">
        <v>98</v>
      </c>
    </row>
    <row r="498" spans="13:17" ht="13.5" customHeight="1">
      <c r="M498" s="346">
        <v>86.5</v>
      </c>
      <c r="N498" s="347">
        <v>0.6519</v>
      </c>
      <c r="O498" s="347">
        <v>0.8792</v>
      </c>
      <c r="P498" s="348" t="s">
        <v>98</v>
      </c>
      <c r="Q498" s="348" t="s">
        <v>98</v>
      </c>
    </row>
    <row r="499" spans="13:17" ht="13.5" customHeight="1">
      <c r="M499" s="346">
        <v>86.6</v>
      </c>
      <c r="N499" s="347">
        <v>0.6515</v>
      </c>
      <c r="O499" s="347">
        <v>0.8788</v>
      </c>
      <c r="P499" s="348" t="s">
        <v>98</v>
      </c>
      <c r="Q499" s="348" t="s">
        <v>98</v>
      </c>
    </row>
    <row r="500" spans="13:17" ht="13.5" customHeight="1">
      <c r="M500" s="346">
        <v>86.7</v>
      </c>
      <c r="N500" s="347">
        <v>0.6511</v>
      </c>
      <c r="O500" s="347">
        <v>0.8783</v>
      </c>
      <c r="P500" s="348" t="s">
        <v>98</v>
      </c>
      <c r="Q500" s="348" t="s">
        <v>98</v>
      </c>
    </row>
    <row r="501" spans="13:17" ht="13.5" customHeight="1">
      <c r="M501" s="346">
        <v>86.8</v>
      </c>
      <c r="N501" s="347">
        <v>0.6507</v>
      </c>
      <c r="O501" s="347">
        <v>0.8778</v>
      </c>
      <c r="P501" s="348" t="s">
        <v>98</v>
      </c>
      <c r="Q501" s="348" t="s">
        <v>98</v>
      </c>
    </row>
    <row r="502" spans="13:17" ht="13.5" customHeight="1">
      <c r="M502" s="346">
        <v>86.9</v>
      </c>
      <c r="N502" s="347">
        <v>0.6503</v>
      </c>
      <c r="O502" s="347">
        <v>0.8774</v>
      </c>
      <c r="P502" s="348" t="s">
        <v>98</v>
      </c>
      <c r="Q502" s="348" t="s">
        <v>98</v>
      </c>
    </row>
    <row r="503" spans="13:17" ht="13.5" customHeight="1">
      <c r="M503" s="346">
        <v>87</v>
      </c>
      <c r="N503" s="347">
        <v>0.6499</v>
      </c>
      <c r="O503" s="347">
        <v>0.8769</v>
      </c>
      <c r="P503" s="348" t="s">
        <v>98</v>
      </c>
      <c r="Q503" s="348" t="s">
        <v>98</v>
      </c>
    </row>
    <row r="504" spans="13:17" ht="13.5" customHeight="1">
      <c r="M504" s="346">
        <v>87.1</v>
      </c>
      <c r="N504" s="347">
        <v>0.6495</v>
      </c>
      <c r="O504" s="347">
        <v>0.8765</v>
      </c>
      <c r="P504" s="348" t="s">
        <v>98</v>
      </c>
      <c r="Q504" s="348" t="s">
        <v>98</v>
      </c>
    </row>
    <row r="505" spans="13:17" ht="13.5" customHeight="1">
      <c r="M505" s="346">
        <v>87.2</v>
      </c>
      <c r="N505" s="347">
        <v>0.6491</v>
      </c>
      <c r="O505" s="347">
        <v>0.8776</v>
      </c>
      <c r="P505" s="348" t="s">
        <v>98</v>
      </c>
      <c r="Q505" s="348" t="s">
        <v>98</v>
      </c>
    </row>
    <row r="506" spans="13:17" ht="13.5" customHeight="1">
      <c r="M506" s="346">
        <v>87.3</v>
      </c>
      <c r="N506" s="347">
        <v>0.6487</v>
      </c>
      <c r="O506" s="347">
        <v>0.8755</v>
      </c>
      <c r="P506" s="348" t="s">
        <v>98</v>
      </c>
      <c r="Q506" s="348" t="s">
        <v>98</v>
      </c>
    </row>
    <row r="507" spans="13:17" ht="13.5" customHeight="1">
      <c r="M507" s="346">
        <v>87.4</v>
      </c>
      <c r="N507" s="347">
        <v>0.6483</v>
      </c>
      <c r="O507" s="347">
        <v>0.8751</v>
      </c>
      <c r="P507" s="348" t="s">
        <v>98</v>
      </c>
      <c r="Q507" s="348" t="s">
        <v>98</v>
      </c>
    </row>
    <row r="508" spans="13:17" ht="13.5" customHeight="1">
      <c r="M508" s="346">
        <v>87.5</v>
      </c>
      <c r="N508" s="347">
        <v>0.6479</v>
      </c>
      <c r="O508" s="347">
        <v>0.87746</v>
      </c>
      <c r="P508" s="348" t="s">
        <v>98</v>
      </c>
      <c r="Q508" s="348" t="s">
        <v>98</v>
      </c>
    </row>
    <row r="509" spans="13:17" ht="13.5" customHeight="1">
      <c r="M509" s="346">
        <v>87.6</v>
      </c>
      <c r="N509" s="347">
        <v>0.6475</v>
      </c>
      <c r="O509" s="347">
        <v>0.87742</v>
      </c>
      <c r="P509" s="348" t="s">
        <v>98</v>
      </c>
      <c r="Q509" s="348" t="s">
        <v>98</v>
      </c>
    </row>
    <row r="510" spans="13:17" ht="13.5" customHeight="1">
      <c r="M510" s="346">
        <v>87.7</v>
      </c>
      <c r="N510" s="347">
        <v>0.6471</v>
      </c>
      <c r="O510" s="347">
        <v>0.8737</v>
      </c>
      <c r="P510" s="348" t="s">
        <v>98</v>
      </c>
      <c r="Q510" s="348" t="s">
        <v>98</v>
      </c>
    </row>
    <row r="511" spans="13:17" ht="13.5" customHeight="1">
      <c r="M511" s="346">
        <v>87.8</v>
      </c>
      <c r="N511" s="347">
        <v>0.6467</v>
      </c>
      <c r="O511" s="347">
        <v>0.8733</v>
      </c>
      <c r="P511" s="348" t="s">
        <v>98</v>
      </c>
      <c r="Q511" s="348" t="s">
        <v>98</v>
      </c>
    </row>
    <row r="512" spans="13:17" ht="13.5" customHeight="1">
      <c r="M512" s="346">
        <v>87.9</v>
      </c>
      <c r="N512" s="347">
        <v>0.6463</v>
      </c>
      <c r="O512" s="347">
        <v>0.8729</v>
      </c>
      <c r="P512" s="348" t="s">
        <v>98</v>
      </c>
      <c r="Q512" s="348" t="s">
        <v>98</v>
      </c>
    </row>
    <row r="513" spans="13:17" ht="13.5" customHeight="1">
      <c r="M513" s="346">
        <v>88</v>
      </c>
      <c r="N513" s="347">
        <v>0.6459</v>
      </c>
      <c r="O513" s="347">
        <v>0.8724</v>
      </c>
      <c r="P513" s="348" t="s">
        <v>98</v>
      </c>
      <c r="Q513" s="348" t="s">
        <v>98</v>
      </c>
    </row>
    <row r="514" spans="13:17" ht="13.5" customHeight="1">
      <c r="M514" s="346">
        <v>88.1</v>
      </c>
      <c r="N514" s="347">
        <v>0.6455</v>
      </c>
      <c r="O514" s="347">
        <v>0.872</v>
      </c>
      <c r="P514" s="348" t="s">
        <v>98</v>
      </c>
      <c r="Q514" s="348" t="s">
        <v>98</v>
      </c>
    </row>
    <row r="515" spans="13:17" ht="13.5" customHeight="1">
      <c r="M515" s="346">
        <v>88.2</v>
      </c>
      <c r="N515" s="347">
        <v>0.6451</v>
      </c>
      <c r="O515" s="347">
        <v>0.8716</v>
      </c>
      <c r="P515" s="348" t="s">
        <v>98</v>
      </c>
      <c r="Q515" s="348" t="s">
        <v>98</v>
      </c>
    </row>
    <row r="516" spans="13:17" ht="13.5" customHeight="1">
      <c r="M516" s="346">
        <v>88.3</v>
      </c>
      <c r="N516" s="347">
        <v>0.6447</v>
      </c>
      <c r="O516" s="347">
        <v>0.8711</v>
      </c>
      <c r="P516" s="348" t="s">
        <v>98</v>
      </c>
      <c r="Q516" s="348" t="s">
        <v>98</v>
      </c>
    </row>
    <row r="517" spans="13:17" ht="13.5" customHeight="1">
      <c r="M517" s="346">
        <v>88.4</v>
      </c>
      <c r="N517" s="347">
        <v>0.6444</v>
      </c>
      <c r="O517" s="347">
        <v>0.8707</v>
      </c>
      <c r="P517" s="348" t="s">
        <v>98</v>
      </c>
      <c r="Q517" s="348" t="s">
        <v>98</v>
      </c>
    </row>
    <row r="518" spans="13:17" ht="13.5" customHeight="1">
      <c r="M518" s="346">
        <v>88.5</v>
      </c>
      <c r="N518" s="347">
        <v>0.644</v>
      </c>
      <c r="O518" s="347">
        <v>0.8703</v>
      </c>
      <c r="P518" s="348" t="s">
        <v>98</v>
      </c>
      <c r="Q518" s="348" t="s">
        <v>98</v>
      </c>
    </row>
    <row r="519" spans="13:17" ht="13.5" customHeight="1">
      <c r="M519" s="346">
        <v>88.6</v>
      </c>
      <c r="N519" s="347">
        <v>0.6436</v>
      </c>
      <c r="O519" s="347">
        <v>0.8698</v>
      </c>
      <c r="P519" s="348" t="s">
        <v>98</v>
      </c>
      <c r="Q519" s="348" t="s">
        <v>98</v>
      </c>
    </row>
    <row r="520" spans="13:17" ht="13.5" customHeight="1">
      <c r="M520" s="346">
        <v>88.7</v>
      </c>
      <c r="N520" s="347">
        <v>0.6432</v>
      </c>
      <c r="O520" s="347">
        <v>0.8694</v>
      </c>
      <c r="P520" s="348" t="s">
        <v>98</v>
      </c>
      <c r="Q520" s="348" t="s">
        <v>98</v>
      </c>
    </row>
    <row r="521" spans="13:17" ht="13.5" customHeight="1">
      <c r="M521" s="346">
        <v>88.8</v>
      </c>
      <c r="N521" s="347">
        <v>0.6428</v>
      </c>
      <c r="O521" s="347">
        <v>0.869</v>
      </c>
      <c r="P521" s="348" t="s">
        <v>98</v>
      </c>
      <c r="Q521" s="348" t="s">
        <v>98</v>
      </c>
    </row>
    <row r="522" spans="13:17" ht="13.5" customHeight="1">
      <c r="M522" s="346">
        <v>88.9</v>
      </c>
      <c r="N522" s="347">
        <v>0.6424</v>
      </c>
      <c r="O522" s="347">
        <v>0.8686</v>
      </c>
      <c r="P522" s="348" t="s">
        <v>98</v>
      </c>
      <c r="Q522" s="348" t="s">
        <v>98</v>
      </c>
    </row>
    <row r="523" spans="13:17" ht="13.5" customHeight="1">
      <c r="M523" s="346">
        <v>89</v>
      </c>
      <c r="N523" s="347">
        <v>0.6421</v>
      </c>
      <c r="O523" s="347">
        <v>0.8681</v>
      </c>
      <c r="P523" s="348" t="s">
        <v>98</v>
      </c>
      <c r="Q523" s="348" t="s">
        <v>98</v>
      </c>
    </row>
    <row r="524" spans="13:17" ht="13.5" customHeight="1">
      <c r="M524" s="346">
        <v>89.1</v>
      </c>
      <c r="N524" s="347">
        <v>0.6417</v>
      </c>
      <c r="O524" s="347">
        <v>0.8677</v>
      </c>
      <c r="P524" s="348" t="s">
        <v>98</v>
      </c>
      <c r="Q524" s="348" t="s">
        <v>98</v>
      </c>
    </row>
    <row r="525" spans="13:17" ht="13.5" customHeight="1">
      <c r="M525" s="346">
        <v>89.2</v>
      </c>
      <c r="N525" s="347">
        <v>0.6413</v>
      </c>
      <c r="O525" s="347">
        <v>0.8673</v>
      </c>
      <c r="P525" s="348" t="s">
        <v>98</v>
      </c>
      <c r="Q525" s="348" t="s">
        <v>98</v>
      </c>
    </row>
    <row r="526" spans="13:17" ht="13.5" customHeight="1">
      <c r="M526" s="346">
        <v>89.3</v>
      </c>
      <c r="N526" s="347">
        <v>0.641</v>
      </c>
      <c r="O526" s="347">
        <v>0.8669</v>
      </c>
      <c r="P526" s="348" t="s">
        <v>98</v>
      </c>
      <c r="Q526" s="348" t="s">
        <v>98</v>
      </c>
    </row>
    <row r="527" spans="13:17" ht="13.5" customHeight="1">
      <c r="M527" s="346">
        <v>89.4</v>
      </c>
      <c r="N527" s="347">
        <v>0.6406</v>
      </c>
      <c r="O527" s="347">
        <v>0.8665</v>
      </c>
      <c r="P527" s="348" t="s">
        <v>98</v>
      </c>
      <c r="Q527" s="348" t="s">
        <v>98</v>
      </c>
    </row>
    <row r="528" spans="13:17" ht="13.5" customHeight="1">
      <c r="M528" s="346">
        <v>89.5</v>
      </c>
      <c r="N528" s="347">
        <v>0.6402</v>
      </c>
      <c r="O528" s="347">
        <v>0.8661</v>
      </c>
      <c r="P528" s="348" t="s">
        <v>98</v>
      </c>
      <c r="Q528" s="348" t="s">
        <v>98</v>
      </c>
    </row>
    <row r="529" spans="13:17" ht="13.5" customHeight="1">
      <c r="M529" s="346">
        <v>89.6</v>
      </c>
      <c r="N529" s="347">
        <v>0.6398</v>
      </c>
      <c r="O529" s="347">
        <v>0.8657</v>
      </c>
      <c r="P529" s="348" t="s">
        <v>98</v>
      </c>
      <c r="Q529" s="348" t="s">
        <v>98</v>
      </c>
    </row>
    <row r="530" spans="13:17" ht="13.5" customHeight="1">
      <c r="M530" s="346">
        <v>89.7</v>
      </c>
      <c r="N530" s="347">
        <v>0.6395</v>
      </c>
      <c r="O530" s="347">
        <v>0.8653</v>
      </c>
      <c r="P530" s="348" t="s">
        <v>98</v>
      </c>
      <c r="Q530" s="348" t="s">
        <v>98</v>
      </c>
    </row>
    <row r="531" spans="13:17" ht="13.5" customHeight="1">
      <c r="M531" s="346">
        <v>89.8</v>
      </c>
      <c r="N531" s="347">
        <v>0.6391</v>
      </c>
      <c r="O531" s="347">
        <v>0.8649</v>
      </c>
      <c r="P531" s="348" t="s">
        <v>98</v>
      </c>
      <c r="Q531" s="348" t="s">
        <v>98</v>
      </c>
    </row>
    <row r="532" spans="13:17" ht="13.5" customHeight="1">
      <c r="M532" s="346">
        <v>89.9</v>
      </c>
      <c r="N532" s="347">
        <v>0.6388</v>
      </c>
      <c r="O532" s="347">
        <v>0.8645</v>
      </c>
      <c r="P532" s="348" t="s">
        <v>98</v>
      </c>
      <c r="Q532" s="348" t="s">
        <v>98</v>
      </c>
    </row>
    <row r="533" spans="13:17" ht="13.5" customHeight="1">
      <c r="M533" s="346">
        <v>90</v>
      </c>
      <c r="N533" s="347">
        <v>0.6384</v>
      </c>
      <c r="O533" s="347">
        <v>0.8641</v>
      </c>
      <c r="P533" s="348" t="s">
        <v>98</v>
      </c>
      <c r="Q533" s="348" t="s">
        <v>98</v>
      </c>
    </row>
    <row r="534" spans="13:17" ht="13.5" customHeight="1">
      <c r="M534" s="346">
        <v>90.1</v>
      </c>
      <c r="N534" s="347">
        <v>0.638</v>
      </c>
      <c r="O534" s="347">
        <v>0.8637</v>
      </c>
      <c r="P534" s="348" t="s">
        <v>99</v>
      </c>
      <c r="Q534" s="348" t="s">
        <v>100</v>
      </c>
    </row>
    <row r="535" spans="13:17" ht="13.5" customHeight="1">
      <c r="M535" s="346">
        <v>90.2</v>
      </c>
      <c r="N535" s="347">
        <v>0.6377</v>
      </c>
      <c r="O535" s="347">
        <v>0.8633</v>
      </c>
      <c r="P535" s="348" t="s">
        <v>99</v>
      </c>
      <c r="Q535" s="348" t="s">
        <v>100</v>
      </c>
    </row>
    <row r="536" spans="13:17" ht="13.5" customHeight="1">
      <c r="M536" s="346">
        <v>90.3</v>
      </c>
      <c r="N536" s="347">
        <v>0.6373</v>
      </c>
      <c r="O536" s="347">
        <v>0.8629</v>
      </c>
      <c r="P536" s="348" t="s">
        <v>99</v>
      </c>
      <c r="Q536" s="348" t="s">
        <v>100</v>
      </c>
    </row>
    <row r="537" spans="13:17" ht="13.5" customHeight="1">
      <c r="M537" s="346">
        <v>90.4</v>
      </c>
      <c r="N537" s="347">
        <v>0.637</v>
      </c>
      <c r="O537" s="347">
        <v>0.8625</v>
      </c>
      <c r="P537" s="348" t="s">
        <v>99</v>
      </c>
      <c r="Q537" s="348" t="s">
        <v>100</v>
      </c>
    </row>
    <row r="538" spans="13:17" ht="13.5" customHeight="1">
      <c r="M538" s="346">
        <v>90.5</v>
      </c>
      <c r="N538" s="347">
        <v>0.6366</v>
      </c>
      <c r="O538" s="347">
        <v>0.8621</v>
      </c>
      <c r="P538" s="348" t="s">
        <v>99</v>
      </c>
      <c r="Q538" s="348" t="s">
        <v>100</v>
      </c>
    </row>
    <row r="539" spans="13:17" ht="13.5" customHeight="1">
      <c r="M539" s="346">
        <v>90.6</v>
      </c>
      <c r="N539" s="347">
        <v>0.6363</v>
      </c>
      <c r="O539" s="347">
        <v>0.8617</v>
      </c>
      <c r="P539" s="348" t="s">
        <v>99</v>
      </c>
      <c r="Q539" s="348" t="s">
        <v>100</v>
      </c>
    </row>
    <row r="540" spans="13:17" ht="13.5" customHeight="1">
      <c r="M540" s="346">
        <v>90.7</v>
      </c>
      <c r="N540" s="347">
        <v>0.6359</v>
      </c>
      <c r="O540" s="347">
        <v>0.8613</v>
      </c>
      <c r="P540" s="348" t="s">
        <v>99</v>
      </c>
      <c r="Q540" s="348" t="s">
        <v>100</v>
      </c>
    </row>
    <row r="541" spans="13:17" ht="13.5" customHeight="1">
      <c r="M541" s="346">
        <v>90.8</v>
      </c>
      <c r="N541" s="347">
        <v>0.6356</v>
      </c>
      <c r="O541" s="347">
        <v>0.8609</v>
      </c>
      <c r="P541" s="348" t="s">
        <v>99</v>
      </c>
      <c r="Q541" s="348" t="s">
        <v>100</v>
      </c>
    </row>
    <row r="542" spans="13:17" ht="13.5" customHeight="1">
      <c r="M542" s="346">
        <v>90.9</v>
      </c>
      <c r="N542" s="347">
        <v>0.6352</v>
      </c>
      <c r="O542" s="347">
        <v>0.8606</v>
      </c>
      <c r="P542" s="348" t="s">
        <v>99</v>
      </c>
      <c r="Q542" s="348" t="s">
        <v>100</v>
      </c>
    </row>
    <row r="543" spans="13:17" ht="13.5" customHeight="1">
      <c r="M543" s="346">
        <v>91</v>
      </c>
      <c r="N543" s="347">
        <v>0.6349</v>
      </c>
      <c r="O543" s="347">
        <v>0.8602</v>
      </c>
      <c r="P543" s="348" t="s">
        <v>99</v>
      </c>
      <c r="Q543" s="348" t="s">
        <v>100</v>
      </c>
    </row>
    <row r="544" spans="13:17" ht="13.5" customHeight="1">
      <c r="M544" s="346">
        <v>91.1</v>
      </c>
      <c r="N544" s="347">
        <v>0.6345</v>
      </c>
      <c r="O544" s="347">
        <v>0.8598</v>
      </c>
      <c r="P544" s="348" t="s">
        <v>99</v>
      </c>
      <c r="Q544" s="348" t="s">
        <v>100</v>
      </c>
    </row>
    <row r="545" spans="13:17" ht="13.5" customHeight="1">
      <c r="M545" s="346">
        <v>91.2</v>
      </c>
      <c r="N545" s="347">
        <v>0.6342</v>
      </c>
      <c r="O545" s="347">
        <v>0.8594</v>
      </c>
      <c r="P545" s="348" t="s">
        <v>99</v>
      </c>
      <c r="Q545" s="348" t="s">
        <v>100</v>
      </c>
    </row>
    <row r="546" spans="13:17" ht="13.5" customHeight="1">
      <c r="M546" s="346">
        <v>91.3</v>
      </c>
      <c r="N546" s="347">
        <v>0.6338</v>
      </c>
      <c r="O546" s="347">
        <v>0.859</v>
      </c>
      <c r="P546" s="348" t="s">
        <v>99</v>
      </c>
      <c r="Q546" s="348" t="s">
        <v>100</v>
      </c>
    </row>
    <row r="547" spans="13:17" ht="13.5" customHeight="1">
      <c r="M547" s="346">
        <v>91.4</v>
      </c>
      <c r="N547" s="347">
        <v>0.6335</v>
      </c>
      <c r="O547" s="347">
        <v>0.8587</v>
      </c>
      <c r="P547" s="348" t="s">
        <v>99</v>
      </c>
      <c r="Q547" s="348" t="s">
        <v>100</v>
      </c>
    </row>
    <row r="548" spans="13:17" ht="13.5" customHeight="1">
      <c r="M548" s="346">
        <v>91.5</v>
      </c>
      <c r="N548" s="347">
        <v>0.6331</v>
      </c>
      <c r="O548" s="347">
        <v>0.8583</v>
      </c>
      <c r="P548" s="348" t="s">
        <v>99</v>
      </c>
      <c r="Q548" s="348" t="s">
        <v>100</v>
      </c>
    </row>
    <row r="549" spans="13:17" ht="13.5" customHeight="1">
      <c r="M549" s="346">
        <v>91.6</v>
      </c>
      <c r="N549" s="347">
        <v>0.6328</v>
      </c>
      <c r="O549" s="347">
        <v>0.8579</v>
      </c>
      <c r="P549" s="348" t="s">
        <v>99</v>
      </c>
      <c r="Q549" s="348" t="s">
        <v>100</v>
      </c>
    </row>
    <row r="550" spans="13:17" ht="13.5" customHeight="1">
      <c r="M550" s="346">
        <v>91.7</v>
      </c>
      <c r="N550" s="347">
        <v>0.6325</v>
      </c>
      <c r="O550" s="347">
        <v>0.8576</v>
      </c>
      <c r="P550" s="348" t="s">
        <v>99</v>
      </c>
      <c r="Q550" s="348" t="s">
        <v>100</v>
      </c>
    </row>
    <row r="551" spans="13:17" ht="13.5" customHeight="1">
      <c r="M551" s="346">
        <v>91.8</v>
      </c>
      <c r="N551" s="347">
        <v>0.6321</v>
      </c>
      <c r="O551" s="347">
        <v>0.8572</v>
      </c>
      <c r="P551" s="348" t="s">
        <v>99</v>
      </c>
      <c r="Q551" s="348" t="s">
        <v>100</v>
      </c>
    </row>
    <row r="552" spans="13:17" ht="13.5" customHeight="1">
      <c r="M552" s="346">
        <v>91.9</v>
      </c>
      <c r="N552" s="347">
        <v>0.6318</v>
      </c>
      <c r="O552" s="347">
        <v>0.8568</v>
      </c>
      <c r="P552" s="348" t="s">
        <v>99</v>
      </c>
      <c r="Q552" s="348" t="s">
        <v>100</v>
      </c>
    </row>
    <row r="553" spans="13:17" ht="13.5" customHeight="1">
      <c r="M553" s="346">
        <v>92</v>
      </c>
      <c r="N553" s="347">
        <v>0.6315</v>
      </c>
      <c r="O553" s="347">
        <v>0.8565</v>
      </c>
      <c r="P553" s="348" t="s">
        <v>99</v>
      </c>
      <c r="Q553" s="348" t="s">
        <v>100</v>
      </c>
    </row>
    <row r="554" spans="13:17" ht="13.5" customHeight="1">
      <c r="M554" s="346">
        <v>92.1</v>
      </c>
      <c r="N554" s="347">
        <v>0.6311</v>
      </c>
      <c r="O554" s="347">
        <v>0.8561</v>
      </c>
      <c r="P554" s="348" t="s">
        <v>99</v>
      </c>
      <c r="Q554" s="348" t="s">
        <v>100</v>
      </c>
    </row>
    <row r="555" spans="13:17" ht="13.5" customHeight="1">
      <c r="M555" s="346">
        <v>92.2</v>
      </c>
      <c r="N555" s="347">
        <v>0.6308</v>
      </c>
      <c r="O555" s="347">
        <v>0.8558</v>
      </c>
      <c r="P555" s="348" t="s">
        <v>99</v>
      </c>
      <c r="Q555" s="348" t="s">
        <v>100</v>
      </c>
    </row>
    <row r="556" spans="13:17" ht="13.5" customHeight="1">
      <c r="M556" s="346">
        <v>92.3</v>
      </c>
      <c r="N556" s="347">
        <v>0.6305</v>
      </c>
      <c r="O556" s="347">
        <v>0.8554</v>
      </c>
      <c r="P556" s="348" t="s">
        <v>99</v>
      </c>
      <c r="Q556" s="348" t="s">
        <v>100</v>
      </c>
    </row>
    <row r="557" spans="13:17" ht="13.5" customHeight="1">
      <c r="M557" s="346">
        <v>92.4</v>
      </c>
      <c r="N557" s="347">
        <v>0.6301</v>
      </c>
      <c r="O557" s="347">
        <v>0.855</v>
      </c>
      <c r="P557" s="348" t="s">
        <v>99</v>
      </c>
      <c r="Q557" s="348" t="s">
        <v>100</v>
      </c>
    </row>
    <row r="558" spans="13:17" ht="13.5" customHeight="1">
      <c r="M558" s="346">
        <v>92.5</v>
      </c>
      <c r="N558" s="347">
        <v>0.6298</v>
      </c>
      <c r="O558" s="347">
        <v>0.8547</v>
      </c>
      <c r="P558" s="348" t="s">
        <v>99</v>
      </c>
      <c r="Q558" s="348" t="s">
        <v>100</v>
      </c>
    </row>
    <row r="559" spans="13:17" ht="13.5" customHeight="1">
      <c r="M559" s="346">
        <v>92.6</v>
      </c>
      <c r="N559" s="347">
        <v>0.6295</v>
      </c>
      <c r="O559" s="347">
        <v>0.8543</v>
      </c>
      <c r="P559" s="348" t="s">
        <v>99</v>
      </c>
      <c r="Q559" s="348" t="s">
        <v>100</v>
      </c>
    </row>
    <row r="560" spans="13:17" ht="13.5" customHeight="1">
      <c r="M560" s="346">
        <v>92.7</v>
      </c>
      <c r="N560" s="347">
        <v>0.6292</v>
      </c>
      <c r="O560" s="347">
        <v>0.854</v>
      </c>
      <c r="P560" s="348" t="s">
        <v>99</v>
      </c>
      <c r="Q560" s="348" t="s">
        <v>100</v>
      </c>
    </row>
    <row r="561" spans="13:17" ht="13.5" customHeight="1">
      <c r="M561" s="346">
        <v>92.8</v>
      </c>
      <c r="N561" s="347">
        <v>0.6288</v>
      </c>
      <c r="O561" s="347">
        <v>0.8536</v>
      </c>
      <c r="P561" s="348" t="s">
        <v>99</v>
      </c>
      <c r="Q561" s="348" t="s">
        <v>100</v>
      </c>
    </row>
    <row r="562" spans="13:17" ht="13.5" customHeight="1">
      <c r="M562" s="346">
        <v>92.9</v>
      </c>
      <c r="N562" s="347">
        <v>0.6285</v>
      </c>
      <c r="O562" s="347">
        <v>0.8533</v>
      </c>
      <c r="P562" s="348" t="s">
        <v>99</v>
      </c>
      <c r="Q562" s="348" t="s">
        <v>100</v>
      </c>
    </row>
    <row r="563" spans="13:17" ht="13.5" customHeight="1">
      <c r="M563" s="346">
        <v>93</v>
      </c>
      <c r="N563" s="347">
        <v>0.6282</v>
      </c>
      <c r="O563" s="347">
        <v>0.853</v>
      </c>
      <c r="P563" s="348" t="s">
        <v>99</v>
      </c>
      <c r="Q563" s="348" t="s">
        <v>100</v>
      </c>
    </row>
    <row r="564" spans="13:17" ht="13.5" customHeight="1">
      <c r="M564" s="346">
        <v>93.1</v>
      </c>
      <c r="N564" s="347">
        <v>0.6279</v>
      </c>
      <c r="O564" s="347">
        <v>0.8526</v>
      </c>
      <c r="P564" s="348" t="s">
        <v>99</v>
      </c>
      <c r="Q564" s="348" t="s">
        <v>100</v>
      </c>
    </row>
    <row r="565" spans="13:17" ht="13.5" customHeight="1">
      <c r="M565" s="346">
        <v>93.2</v>
      </c>
      <c r="N565" s="347">
        <v>0.6276</v>
      </c>
      <c r="O565" s="347">
        <v>0.8523</v>
      </c>
      <c r="P565" s="348" t="s">
        <v>99</v>
      </c>
      <c r="Q565" s="348" t="s">
        <v>100</v>
      </c>
    </row>
    <row r="566" spans="13:17" ht="13.5" customHeight="1">
      <c r="M566" s="346">
        <v>93.3</v>
      </c>
      <c r="N566" s="347">
        <v>0.6272</v>
      </c>
      <c r="O566" s="347">
        <v>0.8519</v>
      </c>
      <c r="P566" s="348" t="s">
        <v>99</v>
      </c>
      <c r="Q566" s="348" t="s">
        <v>100</v>
      </c>
    </row>
    <row r="567" spans="13:17" ht="13.5" customHeight="1">
      <c r="M567" s="346">
        <v>93.4</v>
      </c>
      <c r="N567" s="347">
        <v>0.6269</v>
      </c>
      <c r="O567" s="347">
        <v>0.8516</v>
      </c>
      <c r="P567" s="348" t="s">
        <v>99</v>
      </c>
      <c r="Q567" s="348" t="s">
        <v>100</v>
      </c>
    </row>
    <row r="568" spans="13:17" ht="13.5" customHeight="1">
      <c r="M568" s="346">
        <v>93.5</v>
      </c>
      <c r="N568" s="347">
        <v>0.6266</v>
      </c>
      <c r="O568" s="347">
        <v>0.8513</v>
      </c>
      <c r="P568" s="348" t="s">
        <v>99</v>
      </c>
      <c r="Q568" s="348" t="s">
        <v>100</v>
      </c>
    </row>
    <row r="569" spans="13:17" ht="13.5" customHeight="1">
      <c r="M569" s="346">
        <v>93.6</v>
      </c>
      <c r="N569" s="347">
        <v>0.6263</v>
      </c>
      <c r="O569" s="347">
        <v>0.8509</v>
      </c>
      <c r="P569" s="348" t="s">
        <v>99</v>
      </c>
      <c r="Q569" s="348" t="s">
        <v>100</v>
      </c>
    </row>
    <row r="570" spans="13:17" ht="13.5" customHeight="1">
      <c r="M570" s="346">
        <v>93.7</v>
      </c>
      <c r="N570" s="347">
        <v>0.626</v>
      </c>
      <c r="O570" s="347">
        <v>0.8506</v>
      </c>
      <c r="P570" s="348" t="s">
        <v>99</v>
      </c>
      <c r="Q570" s="348" t="s">
        <v>100</v>
      </c>
    </row>
    <row r="571" spans="13:17" ht="13.5" customHeight="1">
      <c r="M571" s="346">
        <v>93.8</v>
      </c>
      <c r="N571" s="347">
        <v>0.6257</v>
      </c>
      <c r="O571" s="347">
        <v>0.8503</v>
      </c>
      <c r="P571" s="348" t="s">
        <v>99</v>
      </c>
      <c r="Q571" s="348" t="s">
        <v>100</v>
      </c>
    </row>
    <row r="572" spans="13:17" ht="13.5" customHeight="1">
      <c r="M572" s="346">
        <v>93.9</v>
      </c>
      <c r="N572" s="347">
        <v>0.6254</v>
      </c>
      <c r="O572" s="347">
        <v>0.8499</v>
      </c>
      <c r="P572" s="348" t="s">
        <v>99</v>
      </c>
      <c r="Q572" s="348" t="s">
        <v>100</v>
      </c>
    </row>
    <row r="573" spans="13:17" ht="13.5" customHeight="1">
      <c r="M573" s="346">
        <v>94</v>
      </c>
      <c r="N573" s="347">
        <v>0.625</v>
      </c>
      <c r="O573" s="347">
        <v>0.8496</v>
      </c>
      <c r="P573" s="348" t="s">
        <v>99</v>
      </c>
      <c r="Q573" s="348" t="s">
        <v>100</v>
      </c>
    </row>
    <row r="574" spans="13:17" ht="13.5" customHeight="1">
      <c r="M574" s="346">
        <v>94.1</v>
      </c>
      <c r="N574" s="347">
        <v>0.6247</v>
      </c>
      <c r="O574" s="347">
        <v>0.8493</v>
      </c>
      <c r="P574" s="348" t="s">
        <v>99</v>
      </c>
      <c r="Q574" s="348" t="s">
        <v>100</v>
      </c>
    </row>
    <row r="575" spans="13:17" ht="13.5" customHeight="1">
      <c r="M575" s="346">
        <v>94.2</v>
      </c>
      <c r="N575" s="347">
        <v>0.6244</v>
      </c>
      <c r="O575" s="347">
        <v>0.8489</v>
      </c>
      <c r="P575" s="348" t="s">
        <v>99</v>
      </c>
      <c r="Q575" s="348" t="s">
        <v>100</v>
      </c>
    </row>
    <row r="576" spans="13:17" ht="13.5" customHeight="1">
      <c r="M576" s="346">
        <v>94.3</v>
      </c>
      <c r="N576" s="347">
        <v>0.6241</v>
      </c>
      <c r="O576" s="347">
        <v>0.8486</v>
      </c>
      <c r="P576" s="348" t="s">
        <v>99</v>
      </c>
      <c r="Q576" s="348" t="s">
        <v>100</v>
      </c>
    </row>
    <row r="577" spans="13:17" ht="13.5" customHeight="1">
      <c r="M577" s="346">
        <v>94.4</v>
      </c>
      <c r="N577" s="347">
        <v>0.6238</v>
      </c>
      <c r="O577" s="347">
        <v>0.8483</v>
      </c>
      <c r="P577" s="348" t="s">
        <v>99</v>
      </c>
      <c r="Q577" s="348" t="s">
        <v>100</v>
      </c>
    </row>
    <row r="578" spans="13:17" ht="13.5" customHeight="1">
      <c r="M578" s="346">
        <v>94.5</v>
      </c>
      <c r="N578" s="347">
        <v>0.6235</v>
      </c>
      <c r="O578" s="347">
        <v>0.848</v>
      </c>
      <c r="P578" s="348" t="s">
        <v>99</v>
      </c>
      <c r="Q578" s="348" t="s">
        <v>100</v>
      </c>
    </row>
    <row r="579" spans="13:17" ht="13.5" customHeight="1">
      <c r="M579" s="346">
        <v>94.6</v>
      </c>
      <c r="N579" s="347">
        <v>0.6232</v>
      </c>
      <c r="O579" s="347">
        <v>0.8477</v>
      </c>
      <c r="P579" s="348" t="s">
        <v>99</v>
      </c>
      <c r="Q579" s="348" t="s">
        <v>100</v>
      </c>
    </row>
    <row r="580" spans="13:17" ht="13.5" customHeight="1">
      <c r="M580" s="346">
        <v>94.7</v>
      </c>
      <c r="N580" s="347">
        <v>0.6229</v>
      </c>
      <c r="O580" s="347">
        <v>0.8473</v>
      </c>
      <c r="P580" s="348" t="s">
        <v>99</v>
      </c>
      <c r="Q580" s="348" t="s">
        <v>100</v>
      </c>
    </row>
    <row r="581" spans="13:17" ht="13.5" customHeight="1">
      <c r="M581" s="346">
        <v>94.8</v>
      </c>
      <c r="N581" s="347">
        <v>0.6226</v>
      </c>
      <c r="O581" s="347">
        <v>0.847</v>
      </c>
      <c r="P581" s="348" t="s">
        <v>99</v>
      </c>
      <c r="Q581" s="348" t="s">
        <v>100</v>
      </c>
    </row>
    <row r="582" spans="13:17" ht="13.5" customHeight="1">
      <c r="M582" s="346">
        <v>94.9</v>
      </c>
      <c r="N582" s="347">
        <v>0.6223</v>
      </c>
      <c r="O582" s="347">
        <v>0.8467</v>
      </c>
      <c r="P582" s="348" t="s">
        <v>99</v>
      </c>
      <c r="Q582" s="348" t="s">
        <v>100</v>
      </c>
    </row>
    <row r="583" spans="13:17" ht="13.5" customHeight="1">
      <c r="M583" s="346">
        <v>95</v>
      </c>
      <c r="N583" s="347">
        <v>0.622</v>
      </c>
      <c r="O583" s="347">
        <v>0.8464</v>
      </c>
      <c r="P583" s="348" t="s">
        <v>99</v>
      </c>
      <c r="Q583" s="348" t="s">
        <v>100</v>
      </c>
    </row>
    <row r="584" spans="13:17" ht="13.5" customHeight="1">
      <c r="M584" s="346">
        <v>95.1</v>
      </c>
      <c r="N584" s="347">
        <v>0.6217</v>
      </c>
      <c r="O584" s="347">
        <v>0.8461</v>
      </c>
      <c r="P584" s="348" t="s">
        <v>99</v>
      </c>
      <c r="Q584" s="348" t="s">
        <v>100</v>
      </c>
    </row>
    <row r="585" spans="13:17" ht="13.5" customHeight="1">
      <c r="M585" s="346">
        <v>95.2</v>
      </c>
      <c r="N585" s="347">
        <v>0.6214</v>
      </c>
      <c r="O585" s="347">
        <v>0.8458</v>
      </c>
      <c r="P585" s="348" t="s">
        <v>99</v>
      </c>
      <c r="Q585" s="348" t="s">
        <v>100</v>
      </c>
    </row>
    <row r="586" spans="13:17" ht="13.5" customHeight="1">
      <c r="M586" s="346">
        <v>95.3</v>
      </c>
      <c r="N586" s="347">
        <v>0.6211</v>
      </c>
      <c r="O586" s="347">
        <v>0.8455</v>
      </c>
      <c r="P586" s="348" t="s">
        <v>99</v>
      </c>
      <c r="Q586" s="348" t="s">
        <v>100</v>
      </c>
    </row>
    <row r="587" spans="13:17" ht="13.5" customHeight="1">
      <c r="M587" s="346">
        <v>95.4</v>
      </c>
      <c r="N587" s="347">
        <v>0.6209</v>
      </c>
      <c r="O587" s="347">
        <v>0.8452</v>
      </c>
      <c r="P587" s="348" t="s">
        <v>99</v>
      </c>
      <c r="Q587" s="348" t="s">
        <v>100</v>
      </c>
    </row>
    <row r="588" spans="13:17" ht="13.5" customHeight="1">
      <c r="M588" s="346">
        <v>95.5</v>
      </c>
      <c r="N588" s="347">
        <v>0.6206</v>
      </c>
      <c r="O588" s="347">
        <v>0.8449</v>
      </c>
      <c r="P588" s="348" t="s">
        <v>99</v>
      </c>
      <c r="Q588" s="348" t="s">
        <v>100</v>
      </c>
    </row>
    <row r="589" spans="13:17" ht="13.5" customHeight="1">
      <c r="M589" s="346">
        <v>95.6</v>
      </c>
      <c r="N589" s="347">
        <v>0.6203</v>
      </c>
      <c r="O589" s="347">
        <v>0.8446</v>
      </c>
      <c r="P589" s="348" t="s">
        <v>99</v>
      </c>
      <c r="Q589" s="348" t="s">
        <v>100</v>
      </c>
    </row>
    <row r="590" spans="13:17" ht="13.5" customHeight="1">
      <c r="M590" s="346">
        <v>95.7</v>
      </c>
      <c r="N590" s="347">
        <v>0.62</v>
      </c>
      <c r="O590" s="347">
        <v>0.8443</v>
      </c>
      <c r="P590" s="348" t="s">
        <v>99</v>
      </c>
      <c r="Q590" s="348" t="s">
        <v>100</v>
      </c>
    </row>
    <row r="591" spans="13:17" ht="13.5" customHeight="1">
      <c r="M591" s="346">
        <v>95.8</v>
      </c>
      <c r="N591" s="347">
        <v>0.6197</v>
      </c>
      <c r="O591" s="347">
        <v>0.844</v>
      </c>
      <c r="P591" s="348" t="s">
        <v>99</v>
      </c>
      <c r="Q591" s="348" t="s">
        <v>100</v>
      </c>
    </row>
    <row r="592" spans="13:17" ht="13.5" customHeight="1">
      <c r="M592" s="346">
        <v>95.9</v>
      </c>
      <c r="N592" s="347">
        <v>0.6194</v>
      </c>
      <c r="O592" s="347">
        <v>0.8437</v>
      </c>
      <c r="P592" s="348" t="s">
        <v>99</v>
      </c>
      <c r="Q592" s="348" t="s">
        <v>100</v>
      </c>
    </row>
    <row r="593" spans="13:17" ht="13.5" customHeight="1">
      <c r="M593" s="346">
        <v>96</v>
      </c>
      <c r="N593" s="347">
        <v>0.6191</v>
      </c>
      <c r="O593" s="347">
        <v>0.8434</v>
      </c>
      <c r="P593" s="348" t="s">
        <v>99</v>
      </c>
      <c r="Q593" s="348" t="s">
        <v>100</v>
      </c>
    </row>
    <row r="594" spans="13:17" ht="13.5" customHeight="1">
      <c r="M594" s="346">
        <v>96.1</v>
      </c>
      <c r="N594" s="347">
        <v>0.6188</v>
      </c>
      <c r="O594" s="347">
        <v>0.8431</v>
      </c>
      <c r="P594" s="348" t="s">
        <v>99</v>
      </c>
      <c r="Q594" s="348" t="s">
        <v>100</v>
      </c>
    </row>
    <row r="595" spans="13:17" ht="13.5" customHeight="1">
      <c r="M595" s="346">
        <v>96.2</v>
      </c>
      <c r="N595" s="347">
        <v>0.6186</v>
      </c>
      <c r="O595" s="347">
        <v>0.8428</v>
      </c>
      <c r="P595" s="348" t="s">
        <v>99</v>
      </c>
      <c r="Q595" s="348" t="s">
        <v>100</v>
      </c>
    </row>
    <row r="596" spans="13:17" ht="13.5" customHeight="1">
      <c r="M596" s="346">
        <v>96.3</v>
      </c>
      <c r="N596" s="347">
        <v>0.6183</v>
      </c>
      <c r="O596" s="347">
        <v>0.8425</v>
      </c>
      <c r="P596" s="348" t="s">
        <v>99</v>
      </c>
      <c r="Q596" s="348" t="s">
        <v>100</v>
      </c>
    </row>
    <row r="597" spans="13:17" ht="13.5" customHeight="1">
      <c r="M597" s="346">
        <v>96.4</v>
      </c>
      <c r="N597" s="347">
        <v>0.618</v>
      </c>
      <c r="O597" s="347">
        <v>0.8422</v>
      </c>
      <c r="P597" s="348" t="s">
        <v>99</v>
      </c>
      <c r="Q597" s="348" t="s">
        <v>100</v>
      </c>
    </row>
    <row r="598" spans="13:17" ht="13.5" customHeight="1">
      <c r="M598" s="346">
        <v>96.5</v>
      </c>
      <c r="N598" s="347">
        <v>0.6177</v>
      </c>
      <c r="O598" s="347">
        <v>0.8419</v>
      </c>
      <c r="P598" s="348" t="s">
        <v>99</v>
      </c>
      <c r="Q598" s="348" t="s">
        <v>100</v>
      </c>
    </row>
    <row r="599" spans="13:17" ht="13.5" customHeight="1">
      <c r="M599" s="346">
        <v>96.6</v>
      </c>
      <c r="N599" s="347">
        <v>0.6174</v>
      </c>
      <c r="O599" s="347">
        <v>0.8416</v>
      </c>
      <c r="P599" s="348" t="s">
        <v>99</v>
      </c>
      <c r="Q599" s="348" t="s">
        <v>100</v>
      </c>
    </row>
    <row r="600" spans="13:17" ht="13.5" customHeight="1">
      <c r="M600" s="346">
        <v>96.7</v>
      </c>
      <c r="N600" s="347">
        <v>0.6172</v>
      </c>
      <c r="O600" s="347">
        <v>0.8413</v>
      </c>
      <c r="P600" s="348" t="s">
        <v>99</v>
      </c>
      <c r="Q600" s="348" t="s">
        <v>100</v>
      </c>
    </row>
    <row r="601" spans="13:17" ht="13.5" customHeight="1">
      <c r="M601" s="346">
        <v>96.8</v>
      </c>
      <c r="N601" s="347">
        <v>0.6169</v>
      </c>
      <c r="O601" s="347">
        <v>0.841</v>
      </c>
      <c r="P601" s="348" t="s">
        <v>99</v>
      </c>
      <c r="Q601" s="348" t="s">
        <v>100</v>
      </c>
    </row>
    <row r="602" spans="13:17" ht="13.5" customHeight="1">
      <c r="M602" s="346">
        <v>96.9</v>
      </c>
      <c r="N602" s="347">
        <v>0.6166</v>
      </c>
      <c r="O602" s="347">
        <v>0.8407</v>
      </c>
      <c r="P602" s="348" t="s">
        <v>99</v>
      </c>
      <c r="Q602" s="348" t="s">
        <v>100</v>
      </c>
    </row>
    <row r="603" spans="13:17" ht="13.5" customHeight="1">
      <c r="M603" s="346">
        <v>97</v>
      </c>
      <c r="N603" s="347">
        <v>0.6163</v>
      </c>
      <c r="O603" s="347">
        <v>0.8405</v>
      </c>
      <c r="P603" s="348" t="s">
        <v>99</v>
      </c>
      <c r="Q603" s="348" t="s">
        <v>100</v>
      </c>
    </row>
    <row r="604" spans="13:17" ht="13.5" customHeight="1">
      <c r="M604" s="346">
        <v>97.1</v>
      </c>
      <c r="N604" s="347">
        <v>0.6161</v>
      </c>
      <c r="O604" s="347">
        <v>0.8402</v>
      </c>
      <c r="P604" s="348" t="s">
        <v>99</v>
      </c>
      <c r="Q604" s="348" t="s">
        <v>100</v>
      </c>
    </row>
    <row r="605" spans="13:17" ht="13.5" customHeight="1">
      <c r="M605" s="346">
        <v>97.2</v>
      </c>
      <c r="N605" s="347">
        <v>0.6158</v>
      </c>
      <c r="O605" s="347">
        <v>0.8399</v>
      </c>
      <c r="P605" s="348" t="s">
        <v>99</v>
      </c>
      <c r="Q605" s="348" t="s">
        <v>100</v>
      </c>
    </row>
    <row r="606" spans="13:17" ht="13.5" customHeight="1">
      <c r="M606" s="346">
        <v>97.3</v>
      </c>
      <c r="N606" s="347">
        <v>0.6155</v>
      </c>
      <c r="O606" s="347">
        <v>0.8396</v>
      </c>
      <c r="P606" s="348" t="s">
        <v>99</v>
      </c>
      <c r="Q606" s="348" t="s">
        <v>100</v>
      </c>
    </row>
    <row r="607" spans="13:17" ht="13.5" customHeight="1">
      <c r="M607" s="346">
        <v>97.4</v>
      </c>
      <c r="N607" s="347">
        <v>0.6152</v>
      </c>
      <c r="O607" s="347">
        <v>0.8393</v>
      </c>
      <c r="P607" s="348" t="s">
        <v>99</v>
      </c>
      <c r="Q607" s="348" t="s">
        <v>100</v>
      </c>
    </row>
    <row r="608" spans="13:17" ht="13.5" customHeight="1">
      <c r="M608" s="346">
        <v>97.5</v>
      </c>
      <c r="N608" s="347">
        <v>0.615</v>
      </c>
      <c r="O608" s="347">
        <v>0.8391</v>
      </c>
      <c r="P608" s="348" t="s">
        <v>99</v>
      </c>
      <c r="Q608" s="348" t="s">
        <v>100</v>
      </c>
    </row>
    <row r="609" spans="13:17" ht="13.5" customHeight="1">
      <c r="M609" s="346">
        <v>97.6</v>
      </c>
      <c r="N609" s="347">
        <v>0.6147</v>
      </c>
      <c r="O609" s="347">
        <v>0.8388</v>
      </c>
      <c r="P609" s="348" t="s">
        <v>99</v>
      </c>
      <c r="Q609" s="348" t="s">
        <v>100</v>
      </c>
    </row>
    <row r="610" spans="13:17" ht="13.5" customHeight="1">
      <c r="M610" s="346">
        <v>97.7</v>
      </c>
      <c r="N610" s="347">
        <v>0.6144</v>
      </c>
      <c r="O610" s="347">
        <v>0.8385</v>
      </c>
      <c r="P610" s="348" t="s">
        <v>99</v>
      </c>
      <c r="Q610" s="348" t="s">
        <v>100</v>
      </c>
    </row>
    <row r="611" spans="13:17" ht="13.5" customHeight="1">
      <c r="M611" s="346">
        <v>97.8</v>
      </c>
      <c r="N611" s="347">
        <v>0.6142</v>
      </c>
      <c r="O611" s="347">
        <v>0.8382</v>
      </c>
      <c r="P611" s="348" t="s">
        <v>99</v>
      </c>
      <c r="Q611" s="348" t="s">
        <v>100</v>
      </c>
    </row>
    <row r="612" spans="13:17" ht="13.5" customHeight="1">
      <c r="M612" s="346">
        <v>97.9</v>
      </c>
      <c r="N612" s="347">
        <v>0.6139</v>
      </c>
      <c r="O612" s="347">
        <v>0.838</v>
      </c>
      <c r="P612" s="348" t="s">
        <v>99</v>
      </c>
      <c r="Q612" s="348" t="s">
        <v>100</v>
      </c>
    </row>
    <row r="613" spans="13:17" ht="13.5" customHeight="1">
      <c r="M613" s="346">
        <v>98</v>
      </c>
      <c r="N613" s="347">
        <v>0.6136</v>
      </c>
      <c r="O613" s="347">
        <v>0.8377</v>
      </c>
      <c r="P613" s="348" t="s">
        <v>99</v>
      </c>
      <c r="Q613" s="348" t="s">
        <v>100</v>
      </c>
    </row>
    <row r="614" spans="13:17" ht="13.5" customHeight="1">
      <c r="M614" s="346">
        <v>98.1</v>
      </c>
      <c r="N614" s="347">
        <v>0.6134</v>
      </c>
      <c r="O614" s="347">
        <v>0.8374</v>
      </c>
      <c r="P614" s="348" t="s">
        <v>99</v>
      </c>
      <c r="Q614" s="348" t="s">
        <v>100</v>
      </c>
    </row>
    <row r="615" spans="13:17" ht="13.5" customHeight="1">
      <c r="M615" s="346">
        <v>98.2</v>
      </c>
      <c r="N615" s="347">
        <v>0.6131</v>
      </c>
      <c r="O615" s="347">
        <v>0.8372</v>
      </c>
      <c r="P615" s="348" t="s">
        <v>99</v>
      </c>
      <c r="Q615" s="348" t="s">
        <v>100</v>
      </c>
    </row>
    <row r="616" spans="13:17" ht="13.5" customHeight="1">
      <c r="M616" s="346">
        <v>98.3</v>
      </c>
      <c r="N616" s="347">
        <v>0.6129</v>
      </c>
      <c r="O616" s="347">
        <v>0.8369</v>
      </c>
      <c r="P616" s="348" t="s">
        <v>99</v>
      </c>
      <c r="Q616" s="348" t="s">
        <v>100</v>
      </c>
    </row>
    <row r="617" spans="13:17" ht="13.5" customHeight="1">
      <c r="M617" s="346">
        <v>98.4</v>
      </c>
      <c r="N617" s="347">
        <v>0.6126</v>
      </c>
      <c r="O617" s="347">
        <v>0.8366</v>
      </c>
      <c r="P617" s="348" t="s">
        <v>99</v>
      </c>
      <c r="Q617" s="348" t="s">
        <v>100</v>
      </c>
    </row>
    <row r="618" spans="13:17" ht="13.5" customHeight="1">
      <c r="M618" s="346">
        <v>98.5</v>
      </c>
      <c r="N618" s="347">
        <v>0.6123</v>
      </c>
      <c r="O618" s="347">
        <v>0.8364</v>
      </c>
      <c r="P618" s="348" t="s">
        <v>99</v>
      </c>
      <c r="Q618" s="348" t="s">
        <v>100</v>
      </c>
    </row>
    <row r="619" spans="13:17" ht="13.5" customHeight="1">
      <c r="M619" s="346">
        <v>98.6</v>
      </c>
      <c r="N619" s="347">
        <v>0.6121</v>
      </c>
      <c r="O619" s="347">
        <v>0.8361</v>
      </c>
      <c r="P619" s="348" t="s">
        <v>99</v>
      </c>
      <c r="Q619" s="348" t="s">
        <v>100</v>
      </c>
    </row>
    <row r="620" spans="13:17" ht="13.5" customHeight="1">
      <c r="M620" s="346">
        <v>98.7</v>
      </c>
      <c r="N620" s="347">
        <v>0.6118</v>
      </c>
      <c r="O620" s="347">
        <v>0.8359</v>
      </c>
      <c r="P620" s="348" t="s">
        <v>99</v>
      </c>
      <c r="Q620" s="348" t="s">
        <v>100</v>
      </c>
    </row>
    <row r="621" spans="13:17" ht="13.5" customHeight="1">
      <c r="M621" s="346">
        <v>98.8</v>
      </c>
      <c r="N621" s="347">
        <v>0.6116</v>
      </c>
      <c r="O621" s="347">
        <v>0.8356</v>
      </c>
      <c r="P621" s="348" t="s">
        <v>99</v>
      </c>
      <c r="Q621" s="348" t="s">
        <v>100</v>
      </c>
    </row>
    <row r="622" spans="13:17" ht="13.5" customHeight="1">
      <c r="M622" s="346">
        <v>98.9</v>
      </c>
      <c r="N622" s="347">
        <v>0.6113</v>
      </c>
      <c r="O622" s="347">
        <v>0.8353</v>
      </c>
      <c r="P622" s="348" t="s">
        <v>99</v>
      </c>
      <c r="Q622" s="348" t="s">
        <v>100</v>
      </c>
    </row>
    <row r="623" spans="13:17" ht="13.5" customHeight="1">
      <c r="M623" s="346">
        <v>99</v>
      </c>
      <c r="N623" s="347">
        <v>0.6111</v>
      </c>
      <c r="O623" s="347">
        <v>0.8351</v>
      </c>
      <c r="P623" s="348" t="s">
        <v>99</v>
      </c>
      <c r="Q623" s="348" t="s">
        <v>100</v>
      </c>
    </row>
    <row r="624" spans="13:17" ht="13.5" customHeight="1">
      <c r="M624" s="346">
        <v>99.1</v>
      </c>
      <c r="N624" s="347">
        <v>0.6108</v>
      </c>
      <c r="O624" s="347">
        <v>0.8348</v>
      </c>
      <c r="P624" s="348" t="s">
        <v>99</v>
      </c>
      <c r="Q624" s="348" t="s">
        <v>100</v>
      </c>
    </row>
    <row r="625" spans="13:17" ht="13.5" customHeight="1">
      <c r="M625" s="346">
        <v>99.2</v>
      </c>
      <c r="N625" s="347">
        <v>0.6106</v>
      </c>
      <c r="O625" s="347">
        <v>0.8346</v>
      </c>
      <c r="P625" s="348" t="s">
        <v>99</v>
      </c>
      <c r="Q625" s="348" t="s">
        <v>100</v>
      </c>
    </row>
    <row r="626" spans="13:17" ht="13.5" customHeight="1">
      <c r="M626" s="346">
        <v>99.3</v>
      </c>
      <c r="N626" s="347">
        <v>0.6103</v>
      </c>
      <c r="O626" s="347">
        <v>0.8343</v>
      </c>
      <c r="P626" s="348" t="s">
        <v>99</v>
      </c>
      <c r="Q626" s="348" t="s">
        <v>100</v>
      </c>
    </row>
    <row r="627" spans="13:17" ht="13.5" customHeight="1">
      <c r="M627" s="346">
        <v>99.4</v>
      </c>
      <c r="N627" s="347">
        <v>0.6101</v>
      </c>
      <c r="O627" s="347">
        <v>0.8341</v>
      </c>
      <c r="P627" s="348" t="s">
        <v>99</v>
      </c>
      <c r="Q627" s="348" t="s">
        <v>100</v>
      </c>
    </row>
    <row r="628" spans="13:17" ht="13.5" customHeight="1">
      <c r="M628" s="346">
        <v>99.5</v>
      </c>
      <c r="N628" s="347">
        <v>0.6098</v>
      </c>
      <c r="O628" s="347">
        <v>0.8338</v>
      </c>
      <c r="P628" s="348" t="s">
        <v>99</v>
      </c>
      <c r="Q628" s="348" t="s">
        <v>100</v>
      </c>
    </row>
    <row r="629" spans="13:17" ht="13.5" customHeight="1">
      <c r="M629" s="346">
        <v>99.6</v>
      </c>
      <c r="N629" s="347">
        <v>0.6096</v>
      </c>
      <c r="O629" s="347">
        <v>0.8336</v>
      </c>
      <c r="P629" s="348" t="s">
        <v>99</v>
      </c>
      <c r="Q629" s="348" t="s">
        <v>100</v>
      </c>
    </row>
    <row r="630" spans="13:17" ht="13.5" customHeight="1">
      <c r="M630" s="346">
        <v>99.7</v>
      </c>
      <c r="N630" s="347">
        <v>0.6093</v>
      </c>
      <c r="O630" s="347">
        <v>0.8333</v>
      </c>
      <c r="P630" s="348" t="s">
        <v>99</v>
      </c>
      <c r="Q630" s="348" t="s">
        <v>100</v>
      </c>
    </row>
    <row r="631" spans="13:17" ht="13.5" customHeight="1">
      <c r="M631" s="346">
        <v>99.8</v>
      </c>
      <c r="N631" s="347">
        <v>0.6091</v>
      </c>
      <c r="O631" s="347">
        <v>0.8331</v>
      </c>
      <c r="P631" s="348" t="s">
        <v>99</v>
      </c>
      <c r="Q631" s="348" t="s">
        <v>100</v>
      </c>
    </row>
    <row r="632" spans="13:17" ht="13.5" customHeight="1">
      <c r="M632" s="346">
        <v>99.9</v>
      </c>
      <c r="N632" s="347">
        <v>0.6088</v>
      </c>
      <c r="O632" s="347">
        <v>0.8328</v>
      </c>
      <c r="P632" s="348" t="s">
        <v>99</v>
      </c>
      <c r="Q632" s="348" t="s">
        <v>100</v>
      </c>
    </row>
    <row r="633" spans="13:17" ht="13.5" customHeight="1">
      <c r="M633" s="346">
        <v>100</v>
      </c>
      <c r="N633" s="347">
        <v>0.6086</v>
      </c>
      <c r="O633" s="347">
        <v>0.8326</v>
      </c>
      <c r="P633" s="348" t="s">
        <v>99</v>
      </c>
      <c r="Q633" s="348" t="s">
        <v>100</v>
      </c>
    </row>
    <row r="634" spans="13:17" ht="13.5" customHeight="1">
      <c r="M634" s="346">
        <v>100.1</v>
      </c>
      <c r="N634" s="347">
        <v>0.6083</v>
      </c>
      <c r="O634" s="347">
        <v>0.8323</v>
      </c>
      <c r="P634" s="348" t="s">
        <v>101</v>
      </c>
      <c r="Q634" s="348" t="s">
        <v>100</v>
      </c>
    </row>
    <row r="635" spans="13:17" ht="13.5" customHeight="1">
      <c r="M635" s="346">
        <v>100.2</v>
      </c>
      <c r="N635" s="347">
        <v>0.6081</v>
      </c>
      <c r="O635" s="347">
        <v>0.8321</v>
      </c>
      <c r="P635" s="348" t="s">
        <v>101</v>
      </c>
      <c r="Q635" s="348" t="s">
        <v>100</v>
      </c>
    </row>
    <row r="636" spans="13:17" ht="13.5" customHeight="1">
      <c r="M636" s="346">
        <v>100.3</v>
      </c>
      <c r="N636" s="347">
        <v>0.6079</v>
      </c>
      <c r="O636" s="347">
        <v>0.8319</v>
      </c>
      <c r="P636" s="348" t="s">
        <v>101</v>
      </c>
      <c r="Q636" s="348" t="s">
        <v>100</v>
      </c>
    </row>
    <row r="637" spans="13:17" ht="13.5" customHeight="1">
      <c r="M637" s="346">
        <v>100.4</v>
      </c>
      <c r="N637" s="347">
        <v>0.6076</v>
      </c>
      <c r="O637" s="347">
        <v>0.8316</v>
      </c>
      <c r="P637" s="348" t="s">
        <v>101</v>
      </c>
      <c r="Q637" s="348" t="s">
        <v>100</v>
      </c>
    </row>
    <row r="638" spans="13:17" ht="13.5" customHeight="1">
      <c r="M638" s="346">
        <v>100.5</v>
      </c>
      <c r="N638" s="347">
        <v>0.6074</v>
      </c>
      <c r="O638" s="347">
        <v>0.8314</v>
      </c>
      <c r="P638" s="348" t="s">
        <v>101</v>
      </c>
      <c r="Q638" s="348" t="s">
        <v>100</v>
      </c>
    </row>
    <row r="639" spans="13:17" ht="13.5" customHeight="1">
      <c r="M639" s="346">
        <v>100.6</v>
      </c>
      <c r="N639" s="347">
        <v>0.6071</v>
      </c>
      <c r="O639" s="347">
        <v>0.8311</v>
      </c>
      <c r="P639" s="348" t="s">
        <v>101</v>
      </c>
      <c r="Q639" s="348" t="s">
        <v>100</v>
      </c>
    </row>
    <row r="640" spans="13:17" ht="13.5" customHeight="1">
      <c r="M640" s="346">
        <v>100.7</v>
      </c>
      <c r="N640" s="347">
        <v>0.6069</v>
      </c>
      <c r="O640" s="347">
        <v>0.8309</v>
      </c>
      <c r="P640" s="348" t="s">
        <v>101</v>
      </c>
      <c r="Q640" s="348" t="s">
        <v>100</v>
      </c>
    </row>
    <row r="641" spans="13:17" ht="13.5" customHeight="1">
      <c r="M641" s="346">
        <v>100.8</v>
      </c>
      <c r="N641" s="347">
        <v>0.6067</v>
      </c>
      <c r="O641" s="347">
        <v>0.8307</v>
      </c>
      <c r="P641" s="348" t="s">
        <v>101</v>
      </c>
      <c r="Q641" s="348" t="s">
        <v>100</v>
      </c>
    </row>
    <row r="642" spans="13:17" ht="13.5" customHeight="1">
      <c r="M642" s="346">
        <v>100.9</v>
      </c>
      <c r="N642" s="347">
        <v>0.6064</v>
      </c>
      <c r="O642" s="347">
        <v>0.8304</v>
      </c>
      <c r="P642" s="348" t="s">
        <v>101</v>
      </c>
      <c r="Q642" s="348" t="s">
        <v>100</v>
      </c>
    </row>
    <row r="643" spans="13:17" ht="13.5" customHeight="1">
      <c r="M643" s="346">
        <v>101</v>
      </c>
      <c r="N643" s="347">
        <v>0.6062</v>
      </c>
      <c r="O643" s="347">
        <v>0.8302</v>
      </c>
      <c r="P643" s="348" t="s">
        <v>101</v>
      </c>
      <c r="Q643" s="348" t="s">
        <v>100</v>
      </c>
    </row>
    <row r="644" spans="13:17" ht="13.5" customHeight="1">
      <c r="M644" s="346">
        <v>101.1</v>
      </c>
      <c r="N644" s="347">
        <v>0.606</v>
      </c>
      <c r="O644" s="347">
        <v>0.83</v>
      </c>
      <c r="P644" s="348" t="s">
        <v>101</v>
      </c>
      <c r="Q644" s="348" t="s">
        <v>100</v>
      </c>
    </row>
    <row r="645" spans="13:17" ht="13.5" customHeight="1">
      <c r="M645" s="346">
        <v>101.2</v>
      </c>
      <c r="N645" s="347">
        <v>0.6057</v>
      </c>
      <c r="O645" s="347">
        <v>0.8297</v>
      </c>
      <c r="P645" s="348" t="s">
        <v>101</v>
      </c>
      <c r="Q645" s="348" t="s">
        <v>100</v>
      </c>
    </row>
    <row r="646" spans="13:17" ht="13.5" customHeight="1">
      <c r="M646" s="346">
        <v>101.3</v>
      </c>
      <c r="N646" s="347">
        <v>0.6055</v>
      </c>
      <c r="O646" s="347">
        <v>0.8295</v>
      </c>
      <c r="P646" s="348" t="s">
        <v>101</v>
      </c>
      <c r="Q646" s="348" t="s">
        <v>100</v>
      </c>
    </row>
    <row r="647" spans="13:17" ht="13.5" customHeight="1">
      <c r="M647" s="346">
        <v>101.4</v>
      </c>
      <c r="N647" s="347">
        <v>0.6053</v>
      </c>
      <c r="O647" s="347">
        <v>0.8293</v>
      </c>
      <c r="P647" s="348" t="s">
        <v>101</v>
      </c>
      <c r="Q647" s="348" t="s">
        <v>100</v>
      </c>
    </row>
    <row r="648" spans="13:17" ht="13.5" customHeight="1">
      <c r="M648" s="346">
        <v>101.5</v>
      </c>
      <c r="N648" s="347">
        <v>0.605</v>
      </c>
      <c r="O648" s="347">
        <v>0.8291</v>
      </c>
      <c r="P648" s="348" t="s">
        <v>101</v>
      </c>
      <c r="Q648" s="348" t="s">
        <v>100</v>
      </c>
    </row>
    <row r="649" spans="13:17" ht="13.5" customHeight="1">
      <c r="M649" s="346">
        <v>101.6</v>
      </c>
      <c r="N649" s="347">
        <v>0.6048</v>
      </c>
      <c r="O649" s="347">
        <v>0.8288</v>
      </c>
      <c r="P649" s="348" t="s">
        <v>101</v>
      </c>
      <c r="Q649" s="348" t="s">
        <v>100</v>
      </c>
    </row>
    <row r="650" spans="13:17" ht="13.5" customHeight="1">
      <c r="M650" s="346">
        <v>101.7</v>
      </c>
      <c r="N650" s="347">
        <v>0.6046</v>
      </c>
      <c r="O650" s="347">
        <v>0.8286</v>
      </c>
      <c r="P650" s="348" t="s">
        <v>101</v>
      </c>
      <c r="Q650" s="348" t="s">
        <v>100</v>
      </c>
    </row>
    <row r="651" spans="13:17" ht="13.5" customHeight="1">
      <c r="M651" s="346">
        <v>101.8</v>
      </c>
      <c r="N651" s="347">
        <v>0.6044</v>
      </c>
      <c r="O651" s="347">
        <v>0.8284</v>
      </c>
      <c r="P651" s="348" t="s">
        <v>101</v>
      </c>
      <c r="Q651" s="348" t="s">
        <v>100</v>
      </c>
    </row>
    <row r="652" spans="13:17" ht="13.5" customHeight="1">
      <c r="M652" s="346">
        <v>101.9</v>
      </c>
      <c r="N652" s="347">
        <v>0.6041</v>
      </c>
      <c r="O652" s="347">
        <v>0.8282</v>
      </c>
      <c r="P652" s="348" t="s">
        <v>101</v>
      </c>
      <c r="Q652" s="348" t="s">
        <v>100</v>
      </c>
    </row>
    <row r="653" spans="13:17" ht="13.5" customHeight="1">
      <c r="M653" s="346">
        <v>102</v>
      </c>
      <c r="N653" s="347">
        <v>0.6039</v>
      </c>
      <c r="O653" s="347">
        <v>0.8279</v>
      </c>
      <c r="P653" s="348" t="s">
        <v>101</v>
      </c>
      <c r="Q653" s="348" t="s">
        <v>100</v>
      </c>
    </row>
    <row r="654" spans="13:17" ht="13.5" customHeight="1">
      <c r="M654" s="346">
        <v>102.1</v>
      </c>
      <c r="N654" s="347">
        <v>0.6037</v>
      </c>
      <c r="O654" s="347">
        <v>0.8277</v>
      </c>
      <c r="P654" s="348" t="s">
        <v>101</v>
      </c>
      <c r="Q654" s="348" t="s">
        <v>100</v>
      </c>
    </row>
    <row r="655" spans="13:17" ht="13.5" customHeight="1">
      <c r="M655" s="346">
        <v>102.2</v>
      </c>
      <c r="N655" s="347">
        <v>0.6035</v>
      </c>
      <c r="O655" s="347">
        <v>0.8275</v>
      </c>
      <c r="P655" s="348" t="s">
        <v>101</v>
      </c>
      <c r="Q655" s="348" t="s">
        <v>100</v>
      </c>
    </row>
    <row r="656" spans="13:17" ht="13.5" customHeight="1">
      <c r="M656" s="346">
        <v>102.3</v>
      </c>
      <c r="N656" s="347">
        <v>0.6032</v>
      </c>
      <c r="O656" s="347">
        <v>0.8273</v>
      </c>
      <c r="P656" s="348" t="s">
        <v>101</v>
      </c>
      <c r="Q656" s="348" t="s">
        <v>100</v>
      </c>
    </row>
    <row r="657" spans="13:17" ht="13.5" customHeight="1">
      <c r="M657" s="346">
        <v>102.4</v>
      </c>
      <c r="N657" s="347">
        <v>0.603</v>
      </c>
      <c r="O657" s="347">
        <v>0.8271</v>
      </c>
      <c r="P657" s="348" t="s">
        <v>101</v>
      </c>
      <c r="Q657" s="348" t="s">
        <v>100</v>
      </c>
    </row>
    <row r="658" spans="13:17" ht="13.5" customHeight="1">
      <c r="M658" s="346">
        <v>102.5</v>
      </c>
      <c r="N658" s="347">
        <v>0.6028</v>
      </c>
      <c r="O658" s="347">
        <v>0.8268</v>
      </c>
      <c r="P658" s="348" t="s">
        <v>101</v>
      </c>
      <c r="Q658" s="348" t="s">
        <v>100</v>
      </c>
    </row>
    <row r="659" spans="13:17" ht="13.5" customHeight="1">
      <c r="M659" s="346">
        <v>102.6</v>
      </c>
      <c r="N659" s="347">
        <v>0.6026</v>
      </c>
      <c r="O659" s="347">
        <v>0.8266</v>
      </c>
      <c r="P659" s="348" t="s">
        <v>101</v>
      </c>
      <c r="Q659" s="348" t="s">
        <v>100</v>
      </c>
    </row>
    <row r="660" spans="13:17" ht="13.5" customHeight="1">
      <c r="M660" s="346">
        <v>102.7</v>
      </c>
      <c r="N660" s="347">
        <v>0.6024</v>
      </c>
      <c r="O660" s="347">
        <v>0.8264</v>
      </c>
      <c r="P660" s="348" t="s">
        <v>101</v>
      </c>
      <c r="Q660" s="348" t="s">
        <v>100</v>
      </c>
    </row>
    <row r="661" spans="13:17" ht="13.5" customHeight="1">
      <c r="M661" s="346">
        <v>102.8</v>
      </c>
      <c r="N661" s="347">
        <v>0.6021</v>
      </c>
      <c r="O661" s="347">
        <v>0.8262</v>
      </c>
      <c r="P661" s="348" t="s">
        <v>101</v>
      </c>
      <c r="Q661" s="348" t="s">
        <v>100</v>
      </c>
    </row>
    <row r="662" spans="13:17" ht="13.5" customHeight="1">
      <c r="M662" s="346">
        <v>102.9</v>
      </c>
      <c r="N662" s="347">
        <v>0.6019</v>
      </c>
      <c r="O662" s="347">
        <v>0.826</v>
      </c>
      <c r="P662" s="348" t="s">
        <v>101</v>
      </c>
      <c r="Q662" s="348" t="s">
        <v>100</v>
      </c>
    </row>
    <row r="663" spans="13:17" ht="13.5" customHeight="1">
      <c r="M663" s="346">
        <v>103</v>
      </c>
      <c r="N663" s="347">
        <v>0.6017</v>
      </c>
      <c r="O663" s="347">
        <v>0.8258</v>
      </c>
      <c r="P663" s="348" t="s">
        <v>101</v>
      </c>
      <c r="Q663" s="348" t="s">
        <v>100</v>
      </c>
    </row>
    <row r="664" spans="13:17" ht="13.5" customHeight="1">
      <c r="M664" s="346">
        <v>103.1</v>
      </c>
      <c r="N664" s="347">
        <v>0.6015</v>
      </c>
      <c r="O664" s="347">
        <v>0.8256</v>
      </c>
      <c r="P664" s="348" t="s">
        <v>101</v>
      </c>
      <c r="Q664" s="348" t="s">
        <v>100</v>
      </c>
    </row>
    <row r="665" spans="13:17" ht="13.5" customHeight="1">
      <c r="M665" s="346">
        <v>103.2</v>
      </c>
      <c r="N665" s="347">
        <v>0.6013</v>
      </c>
      <c r="O665" s="347">
        <v>0.8253</v>
      </c>
      <c r="P665" s="348" t="s">
        <v>101</v>
      </c>
      <c r="Q665" s="348" t="s">
        <v>100</v>
      </c>
    </row>
    <row r="666" spans="13:17" ht="13.5" customHeight="1">
      <c r="M666" s="346">
        <v>103.3</v>
      </c>
      <c r="N666" s="347">
        <v>0.6011</v>
      </c>
      <c r="O666" s="347">
        <v>0.8251</v>
      </c>
      <c r="P666" s="348" t="s">
        <v>101</v>
      </c>
      <c r="Q666" s="348" t="s">
        <v>100</v>
      </c>
    </row>
    <row r="667" spans="13:17" ht="13.5" customHeight="1">
      <c r="M667" s="346">
        <v>103.4</v>
      </c>
      <c r="N667" s="347">
        <v>0.6009</v>
      </c>
      <c r="O667" s="347">
        <v>0.8249</v>
      </c>
      <c r="P667" s="348" t="s">
        <v>101</v>
      </c>
      <c r="Q667" s="348" t="s">
        <v>100</v>
      </c>
    </row>
    <row r="668" spans="13:17" ht="13.5" customHeight="1">
      <c r="M668" s="346">
        <v>103.5</v>
      </c>
      <c r="N668" s="347">
        <v>0.6006</v>
      </c>
      <c r="O668" s="347">
        <v>0.8247</v>
      </c>
      <c r="P668" s="348" t="s">
        <v>101</v>
      </c>
      <c r="Q668" s="348" t="s">
        <v>100</v>
      </c>
    </row>
    <row r="669" spans="13:17" ht="13.5" customHeight="1">
      <c r="M669" s="346">
        <v>103.6</v>
      </c>
      <c r="N669" s="347">
        <v>0.6004</v>
      </c>
      <c r="O669" s="347">
        <v>0.8245</v>
      </c>
      <c r="P669" s="348" t="s">
        <v>101</v>
      </c>
      <c r="Q669" s="348" t="s">
        <v>100</v>
      </c>
    </row>
    <row r="670" spans="13:17" ht="13.5" customHeight="1">
      <c r="M670" s="346">
        <v>103.7</v>
      </c>
      <c r="N670" s="347">
        <v>0.6002</v>
      </c>
      <c r="O670" s="347">
        <v>0.8243</v>
      </c>
      <c r="P670" s="348" t="s">
        <v>101</v>
      </c>
      <c r="Q670" s="348" t="s">
        <v>100</v>
      </c>
    </row>
    <row r="671" spans="13:17" ht="13.5" customHeight="1">
      <c r="M671" s="346">
        <v>103.8</v>
      </c>
      <c r="N671" s="347">
        <v>0.6</v>
      </c>
      <c r="O671" s="347">
        <v>0.8241</v>
      </c>
      <c r="P671" s="348" t="s">
        <v>101</v>
      </c>
      <c r="Q671" s="348" t="s">
        <v>100</v>
      </c>
    </row>
    <row r="672" spans="13:17" ht="13.5" customHeight="1">
      <c r="M672" s="346">
        <v>103.9</v>
      </c>
      <c r="N672" s="347">
        <v>0.5998</v>
      </c>
      <c r="O672" s="347">
        <v>0.8239</v>
      </c>
      <c r="P672" s="348" t="s">
        <v>101</v>
      </c>
      <c r="Q672" s="348" t="s">
        <v>100</v>
      </c>
    </row>
    <row r="673" spans="13:17" ht="13.5" customHeight="1">
      <c r="M673" s="346">
        <v>104</v>
      </c>
      <c r="N673" s="347">
        <v>0.5996</v>
      </c>
      <c r="O673" s="347">
        <v>0.8237</v>
      </c>
      <c r="P673" s="348" t="s">
        <v>101</v>
      </c>
      <c r="Q673" s="348" t="s">
        <v>100</v>
      </c>
    </row>
    <row r="674" spans="13:17" ht="13.5" customHeight="1">
      <c r="M674" s="346">
        <v>104.1</v>
      </c>
      <c r="N674" s="347">
        <v>0.5994</v>
      </c>
      <c r="O674" s="347">
        <v>0.8235</v>
      </c>
      <c r="P674" s="348" t="s">
        <v>101</v>
      </c>
      <c r="Q674" s="348" t="s">
        <v>100</v>
      </c>
    </row>
    <row r="675" spans="13:17" ht="13.5" customHeight="1">
      <c r="M675" s="346">
        <v>104.2</v>
      </c>
      <c r="N675" s="347">
        <v>0.5992</v>
      </c>
      <c r="O675" s="347">
        <v>0.8233</v>
      </c>
      <c r="P675" s="348" t="s">
        <v>101</v>
      </c>
      <c r="Q675" s="348" t="s">
        <v>100</v>
      </c>
    </row>
    <row r="676" spans="13:17" ht="13.5" customHeight="1">
      <c r="M676" s="346">
        <v>104.3</v>
      </c>
      <c r="N676" s="347">
        <v>0.599</v>
      </c>
      <c r="O676" s="347">
        <v>0.8231</v>
      </c>
      <c r="P676" s="348" t="s">
        <v>101</v>
      </c>
      <c r="Q676" s="348" t="s">
        <v>100</v>
      </c>
    </row>
    <row r="677" spans="13:17" ht="13.5" customHeight="1">
      <c r="M677" s="346">
        <v>104.4</v>
      </c>
      <c r="N677" s="347">
        <v>0.5988</v>
      </c>
      <c r="O677" s="347">
        <v>0.8229</v>
      </c>
      <c r="P677" s="348" t="s">
        <v>101</v>
      </c>
      <c r="Q677" s="348" t="s">
        <v>100</v>
      </c>
    </row>
    <row r="678" spans="13:17" ht="13.5" customHeight="1">
      <c r="M678" s="346">
        <v>104.5</v>
      </c>
      <c r="N678" s="347">
        <v>0.5986</v>
      </c>
      <c r="O678" s="347">
        <v>0.8227</v>
      </c>
      <c r="P678" s="348" t="s">
        <v>101</v>
      </c>
      <c r="Q678" s="348" t="s">
        <v>100</v>
      </c>
    </row>
    <row r="679" spans="13:17" ht="13.5" customHeight="1">
      <c r="M679" s="346">
        <v>104.6</v>
      </c>
      <c r="N679" s="347">
        <v>0.5984</v>
      </c>
      <c r="O679" s="347">
        <v>0.8225</v>
      </c>
      <c r="P679" s="348" t="s">
        <v>101</v>
      </c>
      <c r="Q679" s="348" t="s">
        <v>100</v>
      </c>
    </row>
    <row r="680" spans="13:17" ht="13.5" customHeight="1">
      <c r="M680" s="346">
        <v>104.7</v>
      </c>
      <c r="N680" s="347">
        <v>0.5982</v>
      </c>
      <c r="O680" s="347">
        <v>0.8223</v>
      </c>
      <c r="P680" s="348" t="s">
        <v>101</v>
      </c>
      <c r="Q680" s="348" t="s">
        <v>100</v>
      </c>
    </row>
    <row r="681" spans="13:17" ht="13.5" customHeight="1">
      <c r="M681" s="346">
        <v>104.8</v>
      </c>
      <c r="N681" s="347">
        <v>0.598</v>
      </c>
      <c r="O681" s="347">
        <v>0.8221</v>
      </c>
      <c r="P681" s="348" t="s">
        <v>101</v>
      </c>
      <c r="Q681" s="348" t="s">
        <v>100</v>
      </c>
    </row>
    <row r="682" spans="13:17" ht="13.5" customHeight="1">
      <c r="M682" s="346">
        <v>104.9</v>
      </c>
      <c r="N682" s="347">
        <v>0.5978</v>
      </c>
      <c r="O682" s="347">
        <v>0.8219</v>
      </c>
      <c r="P682" s="348" t="s">
        <v>101</v>
      </c>
      <c r="Q682" s="348" t="s">
        <v>100</v>
      </c>
    </row>
    <row r="683" spans="13:17" ht="13.5" customHeight="1">
      <c r="M683" s="346">
        <v>105</v>
      </c>
      <c r="N683" s="347">
        <v>0.5976</v>
      </c>
      <c r="O683" s="347">
        <v>0.8217</v>
      </c>
      <c r="P683" s="348" t="s">
        <v>101</v>
      </c>
      <c r="Q683" s="348" t="s">
        <v>100</v>
      </c>
    </row>
    <row r="684" spans="13:17" ht="13.5" customHeight="1">
      <c r="M684" s="346">
        <v>105.1</v>
      </c>
      <c r="N684" s="347">
        <v>0.5974</v>
      </c>
      <c r="O684" s="347">
        <v>0.8215</v>
      </c>
      <c r="P684" s="348" t="s">
        <v>101</v>
      </c>
      <c r="Q684" s="348" t="s">
        <v>100</v>
      </c>
    </row>
    <row r="685" spans="13:17" ht="13.5" customHeight="1">
      <c r="M685" s="346">
        <v>105.2</v>
      </c>
      <c r="N685" s="347">
        <v>0.5972</v>
      </c>
      <c r="O685" s="347">
        <v>0.8214</v>
      </c>
      <c r="P685" s="348" t="s">
        <v>101</v>
      </c>
      <c r="Q685" s="348" t="s">
        <v>100</v>
      </c>
    </row>
    <row r="686" spans="13:17" ht="13.5" customHeight="1">
      <c r="M686" s="346">
        <v>105.3</v>
      </c>
      <c r="N686" s="347">
        <v>0.597</v>
      </c>
      <c r="O686" s="347">
        <v>0.8212</v>
      </c>
      <c r="P686" s="348" t="s">
        <v>101</v>
      </c>
      <c r="Q686" s="348" t="s">
        <v>100</v>
      </c>
    </row>
    <row r="687" spans="13:17" ht="13.5" customHeight="1">
      <c r="M687" s="346">
        <v>105.4</v>
      </c>
      <c r="N687" s="347">
        <v>0.5968</v>
      </c>
      <c r="O687" s="347">
        <v>0.821</v>
      </c>
      <c r="P687" s="348" t="s">
        <v>101</v>
      </c>
      <c r="Q687" s="348" t="s">
        <v>100</v>
      </c>
    </row>
    <row r="688" spans="13:17" ht="13.5" customHeight="1">
      <c r="M688" s="346">
        <v>105.5</v>
      </c>
      <c r="N688" s="347">
        <v>0.5966</v>
      </c>
      <c r="O688" s="347">
        <v>0.8208</v>
      </c>
      <c r="P688" s="348" t="s">
        <v>101</v>
      </c>
      <c r="Q688" s="348" t="s">
        <v>100</v>
      </c>
    </row>
    <row r="689" spans="13:17" ht="13.5" customHeight="1">
      <c r="M689" s="346">
        <v>105.6</v>
      </c>
      <c r="N689" s="347">
        <v>0.5964</v>
      </c>
      <c r="O689" s="347">
        <v>0.8206</v>
      </c>
      <c r="P689" s="348" t="s">
        <v>101</v>
      </c>
      <c r="Q689" s="348" t="s">
        <v>100</v>
      </c>
    </row>
    <row r="690" spans="13:17" ht="13.5" customHeight="1">
      <c r="M690" s="346">
        <v>105.7</v>
      </c>
      <c r="N690" s="347">
        <v>0.5962</v>
      </c>
      <c r="O690" s="347">
        <v>0.8204</v>
      </c>
      <c r="P690" s="348" t="s">
        <v>101</v>
      </c>
      <c r="Q690" s="348" t="s">
        <v>100</v>
      </c>
    </row>
    <row r="691" spans="13:17" ht="13.5" customHeight="1">
      <c r="M691" s="346">
        <v>105.8</v>
      </c>
      <c r="N691" s="347">
        <v>0.596</v>
      </c>
      <c r="O691" s="347">
        <v>0.8202</v>
      </c>
      <c r="P691" s="348" t="s">
        <v>101</v>
      </c>
      <c r="Q691" s="348" t="s">
        <v>100</v>
      </c>
    </row>
    <row r="692" spans="13:17" ht="13.5" customHeight="1">
      <c r="M692" s="346">
        <v>105.9</v>
      </c>
      <c r="N692" s="347">
        <v>0.5958</v>
      </c>
      <c r="O692" s="347">
        <v>0.82</v>
      </c>
      <c r="P692" s="348" t="s">
        <v>101</v>
      </c>
      <c r="Q692" s="348" t="s">
        <v>100</v>
      </c>
    </row>
    <row r="693" spans="13:17" ht="13.5" customHeight="1">
      <c r="M693" s="346">
        <v>106</v>
      </c>
      <c r="N693" s="347">
        <v>0.5956</v>
      </c>
      <c r="O693" s="347">
        <v>0.8198</v>
      </c>
      <c r="P693" s="348" t="s">
        <v>101</v>
      </c>
      <c r="Q693" s="348" t="s">
        <v>100</v>
      </c>
    </row>
    <row r="694" spans="13:17" ht="13.5" customHeight="1">
      <c r="M694" s="346">
        <v>106.1</v>
      </c>
      <c r="N694" s="347">
        <v>0.5954</v>
      </c>
      <c r="O694" s="347">
        <v>0.8197</v>
      </c>
      <c r="P694" s="348" t="s">
        <v>101</v>
      </c>
      <c r="Q694" s="348" t="s">
        <v>100</v>
      </c>
    </row>
    <row r="695" spans="13:17" ht="13.5" customHeight="1">
      <c r="M695" s="346">
        <v>106.2</v>
      </c>
      <c r="N695" s="347">
        <v>0.5952</v>
      </c>
      <c r="O695" s="347">
        <v>0.8195</v>
      </c>
      <c r="P695" s="348" t="s">
        <v>101</v>
      </c>
      <c r="Q695" s="348" t="s">
        <v>100</v>
      </c>
    </row>
    <row r="696" spans="13:17" ht="13.5" customHeight="1">
      <c r="M696" s="346">
        <v>106.3</v>
      </c>
      <c r="N696" s="347">
        <v>0.595</v>
      </c>
      <c r="O696" s="347">
        <v>0.8193</v>
      </c>
      <c r="P696" s="348" t="s">
        <v>101</v>
      </c>
      <c r="Q696" s="348" t="s">
        <v>100</v>
      </c>
    </row>
    <row r="697" spans="13:17" ht="13.5" customHeight="1">
      <c r="M697" s="346">
        <v>106.4</v>
      </c>
      <c r="N697" s="347">
        <v>0.5948</v>
      </c>
      <c r="O697" s="347">
        <v>0.8191</v>
      </c>
      <c r="P697" s="348" t="s">
        <v>101</v>
      </c>
      <c r="Q697" s="348" t="s">
        <v>100</v>
      </c>
    </row>
    <row r="698" spans="13:17" ht="13.5" customHeight="1">
      <c r="M698" s="346">
        <v>106.5</v>
      </c>
      <c r="N698" s="347">
        <v>0.5946</v>
      </c>
      <c r="O698" s="347">
        <v>0.8189</v>
      </c>
      <c r="P698" s="348" t="s">
        <v>101</v>
      </c>
      <c r="Q698" s="348" t="s">
        <v>100</v>
      </c>
    </row>
    <row r="699" spans="13:17" ht="13.5" customHeight="1">
      <c r="M699" s="346">
        <v>106.6</v>
      </c>
      <c r="N699" s="347">
        <v>0.5945</v>
      </c>
      <c r="O699" s="347">
        <v>0.8188</v>
      </c>
      <c r="P699" s="348" t="s">
        <v>101</v>
      </c>
      <c r="Q699" s="348" t="s">
        <v>100</v>
      </c>
    </row>
    <row r="700" spans="13:17" ht="13.5" customHeight="1">
      <c r="M700" s="346">
        <v>106.7</v>
      </c>
      <c r="N700" s="347">
        <v>0.5943</v>
      </c>
      <c r="O700" s="347">
        <v>0.8186</v>
      </c>
      <c r="P700" s="348" t="s">
        <v>101</v>
      </c>
      <c r="Q700" s="348" t="s">
        <v>100</v>
      </c>
    </row>
    <row r="701" spans="13:17" ht="13.5" customHeight="1">
      <c r="M701" s="346">
        <v>106.8</v>
      </c>
      <c r="N701" s="347">
        <v>0.5941</v>
      </c>
      <c r="O701" s="347">
        <v>0.8184</v>
      </c>
      <c r="P701" s="348" t="s">
        <v>101</v>
      </c>
      <c r="Q701" s="348" t="s">
        <v>100</v>
      </c>
    </row>
    <row r="702" spans="13:17" ht="13.5" customHeight="1">
      <c r="M702" s="346">
        <v>106.9</v>
      </c>
      <c r="N702" s="347">
        <v>0.5939</v>
      </c>
      <c r="O702" s="347">
        <v>0.8182</v>
      </c>
      <c r="P702" s="348" t="s">
        <v>101</v>
      </c>
      <c r="Q702" s="348" t="s">
        <v>100</v>
      </c>
    </row>
    <row r="703" spans="13:17" ht="13.5" customHeight="1">
      <c r="M703" s="346">
        <v>107</v>
      </c>
      <c r="N703" s="347">
        <v>0.5937</v>
      </c>
      <c r="O703" s="347">
        <v>0.818</v>
      </c>
      <c r="P703" s="348" t="s">
        <v>101</v>
      </c>
      <c r="Q703" s="348" t="s">
        <v>100</v>
      </c>
    </row>
    <row r="704" spans="13:17" ht="13.5" customHeight="1">
      <c r="M704" s="346">
        <v>107.1</v>
      </c>
      <c r="N704" s="347">
        <v>0.5935</v>
      </c>
      <c r="O704" s="347">
        <v>0.8179</v>
      </c>
      <c r="P704" s="348" t="s">
        <v>101</v>
      </c>
      <c r="Q704" s="348" t="s">
        <v>100</v>
      </c>
    </row>
    <row r="705" spans="13:17" ht="13.5" customHeight="1">
      <c r="M705" s="346">
        <v>107.2</v>
      </c>
      <c r="N705" s="347">
        <v>0.5933</v>
      </c>
      <c r="O705" s="347">
        <v>0.8177</v>
      </c>
      <c r="P705" s="348" t="s">
        <v>101</v>
      </c>
      <c r="Q705" s="348" t="s">
        <v>100</v>
      </c>
    </row>
    <row r="706" spans="13:17" ht="13.5" customHeight="1">
      <c r="M706" s="346">
        <v>107.3</v>
      </c>
      <c r="N706" s="347">
        <v>0.5932</v>
      </c>
      <c r="O706" s="347">
        <v>0.8175</v>
      </c>
      <c r="P706" s="348" t="s">
        <v>101</v>
      </c>
      <c r="Q706" s="348" t="s">
        <v>100</v>
      </c>
    </row>
    <row r="707" spans="13:17" ht="13.5" customHeight="1">
      <c r="M707" s="346">
        <v>107.4</v>
      </c>
      <c r="N707" s="347">
        <v>0.593</v>
      </c>
      <c r="O707" s="347">
        <v>0.8173</v>
      </c>
      <c r="P707" s="348" t="s">
        <v>101</v>
      </c>
      <c r="Q707" s="348" t="s">
        <v>100</v>
      </c>
    </row>
    <row r="708" spans="13:17" ht="13.5" customHeight="1">
      <c r="M708" s="346">
        <v>107.5</v>
      </c>
      <c r="N708" s="347">
        <v>0.5928</v>
      </c>
      <c r="O708" s="347">
        <v>0.8172</v>
      </c>
      <c r="P708" s="348" t="s">
        <v>101</v>
      </c>
      <c r="Q708" s="348" t="s">
        <v>100</v>
      </c>
    </row>
    <row r="709" spans="13:17" ht="13.5" customHeight="1">
      <c r="M709" s="346">
        <v>107.6</v>
      </c>
      <c r="N709" s="347">
        <v>0.5926</v>
      </c>
      <c r="O709" s="347">
        <v>0.817</v>
      </c>
      <c r="P709" s="348" t="s">
        <v>101</v>
      </c>
      <c r="Q709" s="348" t="s">
        <v>100</v>
      </c>
    </row>
    <row r="710" spans="13:17" ht="13.5" customHeight="1">
      <c r="M710" s="346">
        <v>107.7</v>
      </c>
      <c r="N710" s="347">
        <v>0.5924</v>
      </c>
      <c r="O710" s="347">
        <v>0.8168</v>
      </c>
      <c r="P710" s="348" t="s">
        <v>101</v>
      </c>
      <c r="Q710" s="348" t="s">
        <v>100</v>
      </c>
    </row>
    <row r="711" spans="13:17" ht="13.5" customHeight="1">
      <c r="M711" s="346">
        <v>107.8</v>
      </c>
      <c r="N711" s="347">
        <v>0.5923</v>
      </c>
      <c r="O711" s="347">
        <v>0.8167</v>
      </c>
      <c r="P711" s="348" t="s">
        <v>101</v>
      </c>
      <c r="Q711" s="348" t="s">
        <v>100</v>
      </c>
    </row>
    <row r="712" spans="13:17" ht="13.5" customHeight="1">
      <c r="M712" s="346">
        <v>107.9</v>
      </c>
      <c r="N712" s="347">
        <v>0.5921</v>
      </c>
      <c r="O712" s="347">
        <v>0.8165</v>
      </c>
      <c r="P712" s="348" t="s">
        <v>101</v>
      </c>
      <c r="Q712" s="348" t="s">
        <v>100</v>
      </c>
    </row>
    <row r="713" spans="13:17" ht="13.5" customHeight="1">
      <c r="M713" s="346">
        <v>108</v>
      </c>
      <c r="N713" s="347">
        <v>0.5919</v>
      </c>
      <c r="O713" s="347">
        <v>0.8163</v>
      </c>
      <c r="P713" s="348" t="s">
        <v>101</v>
      </c>
      <c r="Q713" s="348" t="s">
        <v>100</v>
      </c>
    </row>
    <row r="714" spans="13:17" ht="13.5" customHeight="1">
      <c r="M714" s="346">
        <v>108.1</v>
      </c>
      <c r="N714" s="347">
        <v>0.5917</v>
      </c>
      <c r="O714" s="347">
        <v>0.8161</v>
      </c>
      <c r="P714" s="348" t="s">
        <v>101</v>
      </c>
      <c r="Q714" s="348" t="s">
        <v>100</v>
      </c>
    </row>
    <row r="715" spans="13:17" ht="13.5" customHeight="1">
      <c r="M715" s="346">
        <v>108.2</v>
      </c>
      <c r="N715" s="347">
        <v>0.5916</v>
      </c>
      <c r="O715" s="347">
        <v>0.816</v>
      </c>
      <c r="P715" s="348" t="s">
        <v>101</v>
      </c>
      <c r="Q715" s="348" t="s">
        <v>100</v>
      </c>
    </row>
    <row r="716" spans="13:17" ht="13.5" customHeight="1">
      <c r="M716" s="346">
        <v>108.3</v>
      </c>
      <c r="N716" s="347">
        <v>0.5914</v>
      </c>
      <c r="O716" s="347">
        <v>0.8158</v>
      </c>
      <c r="P716" s="348" t="s">
        <v>101</v>
      </c>
      <c r="Q716" s="348" t="s">
        <v>100</v>
      </c>
    </row>
    <row r="717" spans="13:17" ht="13.5" customHeight="1">
      <c r="M717" s="346">
        <v>108.4</v>
      </c>
      <c r="N717" s="347">
        <v>0.5912</v>
      </c>
      <c r="O717" s="347">
        <v>0.8156</v>
      </c>
      <c r="P717" s="348" t="s">
        <v>101</v>
      </c>
      <c r="Q717" s="348" t="s">
        <v>100</v>
      </c>
    </row>
    <row r="718" spans="13:17" ht="13.5" customHeight="1">
      <c r="M718" s="346">
        <v>108.5</v>
      </c>
      <c r="N718" s="347">
        <v>0.591</v>
      </c>
      <c r="O718" s="347">
        <v>0.8155</v>
      </c>
      <c r="P718" s="348" t="s">
        <v>101</v>
      </c>
      <c r="Q718" s="348" t="s">
        <v>100</v>
      </c>
    </row>
    <row r="719" spans="13:17" ht="13.5" customHeight="1">
      <c r="M719" s="346">
        <v>108.6</v>
      </c>
      <c r="N719" s="347">
        <v>0.5909</v>
      </c>
      <c r="O719" s="347">
        <v>0.8153</v>
      </c>
      <c r="P719" s="348" t="s">
        <v>101</v>
      </c>
      <c r="Q719" s="348" t="s">
        <v>100</v>
      </c>
    </row>
    <row r="720" spans="13:17" ht="13.5" customHeight="1">
      <c r="M720" s="346">
        <v>108.7</v>
      </c>
      <c r="N720" s="347">
        <v>0.5907</v>
      </c>
      <c r="O720" s="347">
        <v>0.8152</v>
      </c>
      <c r="P720" s="348" t="s">
        <v>101</v>
      </c>
      <c r="Q720" s="348" t="s">
        <v>100</v>
      </c>
    </row>
    <row r="721" spans="13:17" ht="13.5" customHeight="1">
      <c r="M721" s="346">
        <v>108.8</v>
      </c>
      <c r="N721" s="347">
        <v>0.5905</v>
      </c>
      <c r="O721" s="347">
        <v>0.815</v>
      </c>
      <c r="P721" s="348" t="s">
        <v>101</v>
      </c>
      <c r="Q721" s="348" t="s">
        <v>100</v>
      </c>
    </row>
    <row r="722" spans="13:17" ht="13.5" customHeight="1">
      <c r="M722" s="346">
        <v>108.9</v>
      </c>
      <c r="N722" s="347">
        <v>0.5903</v>
      </c>
      <c r="O722" s="347">
        <v>0.8148</v>
      </c>
      <c r="P722" s="348" t="s">
        <v>101</v>
      </c>
      <c r="Q722" s="348" t="s">
        <v>100</v>
      </c>
    </row>
    <row r="723" spans="13:17" ht="13.5" customHeight="1">
      <c r="M723" s="346">
        <v>109</v>
      </c>
      <c r="N723" s="347">
        <v>0.5902</v>
      </c>
      <c r="O723" s="347">
        <v>0.8147</v>
      </c>
      <c r="P723" s="348" t="s">
        <v>101</v>
      </c>
      <c r="Q723" s="348" t="s">
        <v>100</v>
      </c>
    </row>
    <row r="724" spans="13:17" ht="13.5" customHeight="1">
      <c r="M724" s="346">
        <v>109.1</v>
      </c>
      <c r="N724" s="347">
        <v>0.59</v>
      </c>
      <c r="O724" s="347">
        <v>0.8145</v>
      </c>
      <c r="P724" s="348" t="s">
        <v>101</v>
      </c>
      <c r="Q724" s="348" t="s">
        <v>100</v>
      </c>
    </row>
    <row r="725" spans="13:17" ht="13.5" customHeight="1">
      <c r="M725" s="346">
        <v>109.2</v>
      </c>
      <c r="N725" s="347">
        <v>0.5898</v>
      </c>
      <c r="O725" s="347">
        <v>0.8143</v>
      </c>
      <c r="P725" s="348" t="s">
        <v>101</v>
      </c>
      <c r="Q725" s="348" t="s">
        <v>100</v>
      </c>
    </row>
    <row r="726" spans="13:17" ht="13.5" customHeight="1">
      <c r="M726" s="346">
        <v>109.3</v>
      </c>
      <c r="N726" s="347">
        <v>0.5897</v>
      </c>
      <c r="O726" s="347">
        <v>0.8142</v>
      </c>
      <c r="P726" s="348" t="s">
        <v>101</v>
      </c>
      <c r="Q726" s="348" t="s">
        <v>100</v>
      </c>
    </row>
    <row r="727" spans="13:17" ht="13.5" customHeight="1">
      <c r="M727" s="346">
        <v>109.4</v>
      </c>
      <c r="N727" s="347">
        <v>0.5895</v>
      </c>
      <c r="O727" s="347">
        <v>0.814</v>
      </c>
      <c r="P727" s="348" t="s">
        <v>101</v>
      </c>
      <c r="Q727" s="348" t="s">
        <v>100</v>
      </c>
    </row>
    <row r="728" spans="13:17" ht="13.5" customHeight="1">
      <c r="M728" s="346">
        <v>109.5</v>
      </c>
      <c r="N728" s="347">
        <v>0.5893</v>
      </c>
      <c r="O728" s="347">
        <v>0.8139</v>
      </c>
      <c r="P728" s="348" t="s">
        <v>101</v>
      </c>
      <c r="Q728" s="348" t="s">
        <v>100</v>
      </c>
    </row>
    <row r="729" spans="13:17" ht="13.5" customHeight="1">
      <c r="M729" s="346">
        <v>109.6</v>
      </c>
      <c r="N729" s="347">
        <v>0.5892</v>
      </c>
      <c r="O729" s="347">
        <v>0.8137</v>
      </c>
      <c r="P729" s="348" t="s">
        <v>101</v>
      </c>
      <c r="Q729" s="348" t="s">
        <v>100</v>
      </c>
    </row>
    <row r="730" spans="13:17" ht="13.5" customHeight="1">
      <c r="M730" s="346">
        <v>109.7</v>
      </c>
      <c r="N730" s="347">
        <v>0.589</v>
      </c>
      <c r="O730" s="347">
        <v>0.8135</v>
      </c>
      <c r="P730" s="348" t="s">
        <v>101</v>
      </c>
      <c r="Q730" s="348" t="s">
        <v>100</v>
      </c>
    </row>
    <row r="731" spans="13:17" ht="13.5" customHeight="1">
      <c r="M731" s="346">
        <v>109.8</v>
      </c>
      <c r="N731" s="347">
        <v>0.5888</v>
      </c>
      <c r="O731" s="347">
        <v>0.8134</v>
      </c>
      <c r="P731" s="348" t="s">
        <v>101</v>
      </c>
      <c r="Q731" s="348" t="s">
        <v>100</v>
      </c>
    </row>
    <row r="732" spans="13:17" ht="13.5" customHeight="1">
      <c r="M732" s="346">
        <v>109.9</v>
      </c>
      <c r="N732" s="347">
        <v>0.5887</v>
      </c>
      <c r="O732" s="347">
        <v>0.8132</v>
      </c>
      <c r="P732" s="348" t="s">
        <v>101</v>
      </c>
      <c r="Q732" s="348" t="s">
        <v>100</v>
      </c>
    </row>
    <row r="733" spans="13:17" ht="13.5" customHeight="1">
      <c r="M733" s="346">
        <v>110</v>
      </c>
      <c r="N733" s="347">
        <v>0.5885</v>
      </c>
      <c r="O733" s="347">
        <v>0.8131</v>
      </c>
      <c r="P733" s="348" t="s">
        <v>101</v>
      </c>
      <c r="Q733" s="348" t="s">
        <v>100</v>
      </c>
    </row>
    <row r="734" spans="13:17" ht="13.5" customHeight="1">
      <c r="M734" s="346">
        <v>110.1</v>
      </c>
      <c r="N734" s="347">
        <v>0.5883</v>
      </c>
      <c r="O734" s="347">
        <v>0.8129</v>
      </c>
      <c r="P734" s="348" t="s">
        <v>102</v>
      </c>
      <c r="Q734" s="348" t="s">
        <v>100</v>
      </c>
    </row>
    <row r="735" spans="13:17" ht="13.5" customHeight="1">
      <c r="M735" s="346">
        <v>110.2</v>
      </c>
      <c r="N735" s="347">
        <v>0.5882</v>
      </c>
      <c r="O735" s="347">
        <v>0.8128</v>
      </c>
      <c r="P735" s="348" t="s">
        <v>102</v>
      </c>
      <c r="Q735" s="348" t="s">
        <v>100</v>
      </c>
    </row>
    <row r="736" spans="13:17" ht="13.5" customHeight="1">
      <c r="M736" s="346">
        <v>110.3</v>
      </c>
      <c r="N736" s="347">
        <v>0.588</v>
      </c>
      <c r="O736" s="347">
        <v>0.8126</v>
      </c>
      <c r="P736" s="348" t="s">
        <v>102</v>
      </c>
      <c r="Q736" s="348" t="s">
        <v>100</v>
      </c>
    </row>
    <row r="737" spans="13:17" ht="13.5" customHeight="1">
      <c r="M737" s="346">
        <v>110.4</v>
      </c>
      <c r="N737" s="347">
        <v>0.5878</v>
      </c>
      <c r="O737" s="347">
        <v>0.8124</v>
      </c>
      <c r="P737" s="348" t="s">
        <v>102</v>
      </c>
      <c r="Q737" s="348" t="s">
        <v>100</v>
      </c>
    </row>
    <row r="738" spans="13:17" ht="13.5" customHeight="1">
      <c r="M738" s="346">
        <v>110.5</v>
      </c>
      <c r="N738" s="347">
        <v>0.5877</v>
      </c>
      <c r="O738" s="347">
        <v>0.8123</v>
      </c>
      <c r="P738" s="348" t="s">
        <v>102</v>
      </c>
      <c r="Q738" s="348" t="s">
        <v>100</v>
      </c>
    </row>
    <row r="739" spans="13:17" ht="13.5" customHeight="1">
      <c r="M739" s="346">
        <v>110.6</v>
      </c>
      <c r="N739" s="347">
        <v>0.5875</v>
      </c>
      <c r="O739" s="347">
        <v>0.8121</v>
      </c>
      <c r="P739" s="348" t="s">
        <v>102</v>
      </c>
      <c r="Q739" s="348" t="s">
        <v>100</v>
      </c>
    </row>
    <row r="740" spans="13:17" ht="13.5" customHeight="1">
      <c r="M740" s="346">
        <v>110.7</v>
      </c>
      <c r="N740" s="347">
        <v>0.5874</v>
      </c>
      <c r="O740" s="347">
        <v>0.812</v>
      </c>
      <c r="P740" s="348" t="s">
        <v>102</v>
      </c>
      <c r="Q740" s="348" t="s">
        <v>100</v>
      </c>
    </row>
    <row r="741" spans="13:17" ht="13.5" customHeight="1">
      <c r="M741" s="346">
        <v>110.8</v>
      </c>
      <c r="N741" s="347">
        <v>0.5872</v>
      </c>
      <c r="O741" s="347">
        <v>0.8118</v>
      </c>
      <c r="P741" s="348" t="s">
        <v>102</v>
      </c>
      <c r="Q741" s="348" t="s">
        <v>100</v>
      </c>
    </row>
    <row r="742" spans="13:17" ht="13.5" customHeight="1">
      <c r="M742" s="346">
        <v>110.9</v>
      </c>
      <c r="N742" s="347">
        <v>0.587</v>
      </c>
      <c r="O742" s="347">
        <v>0.8117</v>
      </c>
      <c r="P742" s="348" t="s">
        <v>102</v>
      </c>
      <c r="Q742" s="348" t="s">
        <v>100</v>
      </c>
    </row>
    <row r="743" spans="13:17" ht="13.5" customHeight="1">
      <c r="M743" s="346">
        <v>111</v>
      </c>
      <c r="N743" s="347">
        <v>0.5869</v>
      </c>
      <c r="O743" s="347">
        <v>0.8115</v>
      </c>
      <c r="P743" s="348" t="s">
        <v>102</v>
      </c>
      <c r="Q743" s="348" t="s">
        <v>100</v>
      </c>
    </row>
    <row r="744" spans="13:17" ht="13.5" customHeight="1">
      <c r="M744" s="346">
        <v>111.1</v>
      </c>
      <c r="N744" s="347">
        <v>0.5867</v>
      </c>
      <c r="O744" s="347">
        <v>0.8114</v>
      </c>
      <c r="P744" s="348" t="s">
        <v>102</v>
      </c>
      <c r="Q744" s="348" t="s">
        <v>100</v>
      </c>
    </row>
    <row r="745" spans="13:17" ht="13.5" customHeight="1">
      <c r="M745" s="346">
        <v>111.2</v>
      </c>
      <c r="N745" s="347">
        <v>0.5866</v>
      </c>
      <c r="O745" s="347">
        <v>0.8112</v>
      </c>
      <c r="P745" s="348" t="s">
        <v>102</v>
      </c>
      <c r="Q745" s="348" t="s">
        <v>100</v>
      </c>
    </row>
    <row r="746" spans="13:17" ht="13.5" customHeight="1">
      <c r="M746" s="346">
        <v>111.3</v>
      </c>
      <c r="N746" s="347">
        <v>0.5864</v>
      </c>
      <c r="O746" s="347">
        <v>0.8111</v>
      </c>
      <c r="P746" s="348" t="s">
        <v>102</v>
      </c>
      <c r="Q746" s="348" t="s">
        <v>100</v>
      </c>
    </row>
    <row r="747" spans="13:17" ht="13.5" customHeight="1">
      <c r="M747" s="346">
        <v>111.4</v>
      </c>
      <c r="N747" s="347">
        <v>0.5863</v>
      </c>
      <c r="O747" s="347">
        <v>0.8109</v>
      </c>
      <c r="P747" s="348" t="s">
        <v>102</v>
      </c>
      <c r="Q747" s="348" t="s">
        <v>100</v>
      </c>
    </row>
    <row r="748" spans="13:17" ht="13.5" customHeight="1">
      <c r="M748" s="346">
        <v>111.5</v>
      </c>
      <c r="N748" s="347">
        <v>0.5861</v>
      </c>
      <c r="O748" s="347">
        <v>0.8108</v>
      </c>
      <c r="P748" s="348" t="s">
        <v>102</v>
      </c>
      <c r="Q748" s="348" t="s">
        <v>100</v>
      </c>
    </row>
    <row r="749" spans="13:17" ht="13.5" customHeight="1">
      <c r="M749" s="346">
        <v>111.6</v>
      </c>
      <c r="N749" s="347">
        <v>0.586</v>
      </c>
      <c r="O749" s="347">
        <v>0.8106</v>
      </c>
      <c r="P749" s="348" t="s">
        <v>102</v>
      </c>
      <c r="Q749" s="348" t="s">
        <v>100</v>
      </c>
    </row>
    <row r="750" spans="13:17" ht="13.5" customHeight="1">
      <c r="M750" s="346">
        <v>111.7</v>
      </c>
      <c r="N750" s="347">
        <v>0.5858</v>
      </c>
      <c r="O750" s="347">
        <v>0.8105</v>
      </c>
      <c r="P750" s="348" t="s">
        <v>102</v>
      </c>
      <c r="Q750" s="348" t="s">
        <v>100</v>
      </c>
    </row>
    <row r="751" spans="13:17" ht="13.5" customHeight="1">
      <c r="M751" s="346">
        <v>111.8</v>
      </c>
      <c r="N751" s="347">
        <v>0.5856</v>
      </c>
      <c r="O751" s="347">
        <v>0.8103</v>
      </c>
      <c r="P751" s="348" t="s">
        <v>102</v>
      </c>
      <c r="Q751" s="348" t="s">
        <v>100</v>
      </c>
    </row>
    <row r="752" spans="13:17" ht="13.5" customHeight="1">
      <c r="M752" s="346">
        <v>111.9</v>
      </c>
      <c r="N752" s="347">
        <v>0.5855</v>
      </c>
      <c r="O752" s="347">
        <v>0.8102</v>
      </c>
      <c r="P752" s="348" t="s">
        <v>102</v>
      </c>
      <c r="Q752" s="348" t="s">
        <v>100</v>
      </c>
    </row>
    <row r="753" spans="13:17" ht="13.5" customHeight="1">
      <c r="M753" s="346">
        <v>112</v>
      </c>
      <c r="N753" s="347">
        <v>0.5853</v>
      </c>
      <c r="O753" s="347">
        <v>0.8101</v>
      </c>
      <c r="P753" s="348" t="s">
        <v>102</v>
      </c>
      <c r="Q753" s="348" t="s">
        <v>100</v>
      </c>
    </row>
    <row r="754" spans="13:17" ht="13.5" customHeight="1">
      <c r="M754" s="346">
        <v>112.1</v>
      </c>
      <c r="N754" s="347">
        <v>0.5852</v>
      </c>
      <c r="O754" s="347">
        <v>0.8099</v>
      </c>
      <c r="P754" s="348" t="s">
        <v>102</v>
      </c>
      <c r="Q754" s="348" t="s">
        <v>100</v>
      </c>
    </row>
    <row r="755" spans="13:17" ht="13.5" customHeight="1">
      <c r="M755" s="346">
        <v>112.2</v>
      </c>
      <c r="N755" s="347">
        <v>0.585</v>
      </c>
      <c r="O755" s="347">
        <v>0.8098</v>
      </c>
      <c r="P755" s="348" t="s">
        <v>102</v>
      </c>
      <c r="Q755" s="348" t="s">
        <v>100</v>
      </c>
    </row>
    <row r="756" spans="13:17" ht="13.5" customHeight="1">
      <c r="M756" s="346">
        <v>112.3</v>
      </c>
      <c r="N756" s="347">
        <v>0.5849</v>
      </c>
      <c r="O756" s="347">
        <v>0.8096</v>
      </c>
      <c r="P756" s="348" t="s">
        <v>102</v>
      </c>
      <c r="Q756" s="348" t="s">
        <v>100</v>
      </c>
    </row>
    <row r="757" spans="13:17" ht="13.5" customHeight="1">
      <c r="M757" s="346">
        <v>112.4</v>
      </c>
      <c r="N757" s="347">
        <v>0.5847</v>
      </c>
      <c r="O757" s="347">
        <v>0.8095</v>
      </c>
      <c r="P757" s="348" t="s">
        <v>102</v>
      </c>
      <c r="Q757" s="348" t="s">
        <v>100</v>
      </c>
    </row>
    <row r="758" spans="13:17" ht="13.5" customHeight="1">
      <c r="M758" s="346">
        <v>112.5</v>
      </c>
      <c r="N758" s="347">
        <v>0.5847</v>
      </c>
      <c r="O758" s="347">
        <v>0.8093</v>
      </c>
      <c r="P758" s="348" t="s">
        <v>102</v>
      </c>
      <c r="Q758" s="348" t="s">
        <v>100</v>
      </c>
    </row>
    <row r="759" spans="13:17" ht="13.5" customHeight="1">
      <c r="M759" s="346">
        <v>112.6</v>
      </c>
      <c r="N759" s="347">
        <v>0.5844</v>
      </c>
      <c r="O759" s="347">
        <v>0.8092</v>
      </c>
      <c r="P759" s="348" t="s">
        <v>102</v>
      </c>
      <c r="Q759" s="348" t="s">
        <v>100</v>
      </c>
    </row>
    <row r="760" spans="13:17" ht="13.5" customHeight="1">
      <c r="M760" s="346">
        <v>112.7</v>
      </c>
      <c r="N760" s="347">
        <v>0.5843</v>
      </c>
      <c r="O760" s="347">
        <v>0.809</v>
      </c>
      <c r="P760" s="348" t="s">
        <v>102</v>
      </c>
      <c r="Q760" s="348" t="s">
        <v>100</v>
      </c>
    </row>
    <row r="761" spans="13:17" ht="13.5" customHeight="1">
      <c r="M761" s="346">
        <v>112.8</v>
      </c>
      <c r="N761" s="347">
        <v>0.5841</v>
      </c>
      <c r="O761" s="347">
        <v>0.8089</v>
      </c>
      <c r="P761" s="348" t="s">
        <v>102</v>
      </c>
      <c r="Q761" s="348" t="s">
        <v>100</v>
      </c>
    </row>
    <row r="762" spans="13:17" ht="13.5" customHeight="1">
      <c r="M762" s="346">
        <v>112.9</v>
      </c>
      <c r="N762" s="347">
        <v>0.584</v>
      </c>
      <c r="O762" s="347">
        <v>0.8088</v>
      </c>
      <c r="P762" s="348" t="s">
        <v>102</v>
      </c>
      <c r="Q762" s="348" t="s">
        <v>100</v>
      </c>
    </row>
    <row r="763" spans="13:17" ht="13.5" customHeight="1">
      <c r="M763" s="346">
        <v>113</v>
      </c>
      <c r="N763" s="347">
        <v>0.5839</v>
      </c>
      <c r="O763" s="347">
        <v>0.8086</v>
      </c>
      <c r="P763" s="348" t="s">
        <v>102</v>
      </c>
      <c r="Q763" s="348" t="s">
        <v>100</v>
      </c>
    </row>
    <row r="764" spans="13:17" ht="13.5" customHeight="1">
      <c r="M764" s="346">
        <v>113.1</v>
      </c>
      <c r="N764" s="347">
        <v>0.5837</v>
      </c>
      <c r="O764" s="347">
        <v>0.8085</v>
      </c>
      <c r="P764" s="348" t="s">
        <v>102</v>
      </c>
      <c r="Q764" s="348" t="s">
        <v>100</v>
      </c>
    </row>
    <row r="765" spans="13:17" ht="13.5" customHeight="1">
      <c r="M765" s="346">
        <v>113.2</v>
      </c>
      <c r="N765" s="347">
        <v>0.5836</v>
      </c>
      <c r="O765" s="347">
        <v>0.8083</v>
      </c>
      <c r="P765" s="348" t="s">
        <v>102</v>
      </c>
      <c r="Q765" s="348" t="s">
        <v>100</v>
      </c>
    </row>
    <row r="766" spans="13:17" ht="13.5" customHeight="1">
      <c r="M766" s="346">
        <v>113.3</v>
      </c>
      <c r="N766" s="347">
        <v>0.5834</v>
      </c>
      <c r="O766" s="347">
        <v>0.8082</v>
      </c>
      <c r="P766" s="348" t="s">
        <v>102</v>
      </c>
      <c r="Q766" s="348" t="s">
        <v>100</v>
      </c>
    </row>
    <row r="767" spans="13:17" ht="13.5" customHeight="1">
      <c r="M767" s="346">
        <v>113.4</v>
      </c>
      <c r="N767" s="347">
        <v>0.5833</v>
      </c>
      <c r="O767" s="347">
        <v>0.8081</v>
      </c>
      <c r="P767" s="348" t="s">
        <v>102</v>
      </c>
      <c r="Q767" s="348" t="s">
        <v>100</v>
      </c>
    </row>
    <row r="768" spans="13:17" ht="13.5" customHeight="1">
      <c r="M768" s="346">
        <v>113.5</v>
      </c>
      <c r="N768" s="347">
        <v>0.5831</v>
      </c>
      <c r="O768" s="347">
        <v>0.8079</v>
      </c>
      <c r="P768" s="348" t="s">
        <v>102</v>
      </c>
      <c r="Q768" s="348" t="s">
        <v>100</v>
      </c>
    </row>
    <row r="769" spans="13:17" ht="13.5" customHeight="1">
      <c r="M769" s="346">
        <v>113.6</v>
      </c>
      <c r="N769" s="347">
        <v>0.583</v>
      </c>
      <c r="O769" s="347">
        <v>0.8078</v>
      </c>
      <c r="P769" s="348" t="s">
        <v>102</v>
      </c>
      <c r="Q769" s="348" t="s">
        <v>100</v>
      </c>
    </row>
    <row r="770" spans="13:17" ht="13.5" customHeight="1">
      <c r="M770" s="346">
        <v>113.7</v>
      </c>
      <c r="N770" s="347">
        <v>0.5828</v>
      </c>
      <c r="O770" s="347">
        <v>0.8077</v>
      </c>
      <c r="P770" s="348" t="s">
        <v>102</v>
      </c>
      <c r="Q770" s="348" t="s">
        <v>100</v>
      </c>
    </row>
    <row r="771" spans="13:17" ht="13.5" customHeight="1">
      <c r="M771" s="346">
        <v>113.8</v>
      </c>
      <c r="N771" s="347">
        <v>0.5827</v>
      </c>
      <c r="O771" s="347">
        <v>0.8075</v>
      </c>
      <c r="P771" s="348" t="s">
        <v>102</v>
      </c>
      <c r="Q771" s="348" t="s">
        <v>100</v>
      </c>
    </row>
    <row r="772" spans="13:17" ht="13.5" customHeight="1">
      <c r="M772" s="346">
        <v>113.9</v>
      </c>
      <c r="N772" s="347">
        <v>0.5826</v>
      </c>
      <c r="O772" s="347">
        <v>0.8074</v>
      </c>
      <c r="P772" s="348" t="s">
        <v>102</v>
      </c>
      <c r="Q772" s="348" t="s">
        <v>100</v>
      </c>
    </row>
    <row r="773" spans="13:17" ht="13.5" customHeight="1">
      <c r="M773" s="346">
        <v>114</v>
      </c>
      <c r="N773" s="347">
        <v>0.5824</v>
      </c>
      <c r="O773" s="347">
        <v>0.8072</v>
      </c>
      <c r="P773" s="348" t="s">
        <v>102</v>
      </c>
      <c r="Q773" s="348" t="s">
        <v>100</v>
      </c>
    </row>
    <row r="774" spans="13:17" ht="13.5" customHeight="1">
      <c r="M774" s="346">
        <v>114.1</v>
      </c>
      <c r="N774" s="347">
        <v>0.5823</v>
      </c>
      <c r="O774" s="347">
        <v>0.8071</v>
      </c>
      <c r="P774" s="348" t="s">
        <v>102</v>
      </c>
      <c r="Q774" s="348" t="s">
        <v>100</v>
      </c>
    </row>
    <row r="775" spans="13:17" ht="13.5" customHeight="1">
      <c r="M775" s="346">
        <v>114.2</v>
      </c>
      <c r="N775" s="347">
        <v>0.5821</v>
      </c>
      <c r="O775" s="347">
        <v>0.807</v>
      </c>
      <c r="P775" s="348" t="s">
        <v>102</v>
      </c>
      <c r="Q775" s="348" t="s">
        <v>100</v>
      </c>
    </row>
    <row r="776" spans="13:17" ht="13.5" customHeight="1">
      <c r="M776" s="346">
        <v>114.3</v>
      </c>
      <c r="N776" s="347">
        <v>0.582</v>
      </c>
      <c r="O776" s="347">
        <v>0.8068</v>
      </c>
      <c r="P776" s="348" t="s">
        <v>102</v>
      </c>
      <c r="Q776" s="348" t="s">
        <v>100</v>
      </c>
    </row>
    <row r="777" spans="13:17" ht="13.5" customHeight="1">
      <c r="M777" s="346">
        <v>114.4</v>
      </c>
      <c r="N777" s="347">
        <v>0.5819</v>
      </c>
      <c r="O777" s="347">
        <v>0.8067</v>
      </c>
      <c r="P777" s="348" t="s">
        <v>102</v>
      </c>
      <c r="Q777" s="348" t="s">
        <v>100</v>
      </c>
    </row>
    <row r="778" spans="13:17" ht="13.5" customHeight="1">
      <c r="M778" s="346">
        <v>114.5</v>
      </c>
      <c r="N778" s="347">
        <v>0.5817</v>
      </c>
      <c r="O778" s="347">
        <v>0.8066</v>
      </c>
      <c r="P778" s="348" t="s">
        <v>102</v>
      </c>
      <c r="Q778" s="348" t="s">
        <v>100</v>
      </c>
    </row>
    <row r="779" spans="13:17" ht="13.5" customHeight="1">
      <c r="M779" s="346">
        <v>114.6</v>
      </c>
      <c r="N779" s="347">
        <v>0.5816</v>
      </c>
      <c r="O779" s="347">
        <v>0.8064</v>
      </c>
      <c r="P779" s="348" t="s">
        <v>102</v>
      </c>
      <c r="Q779" s="348" t="s">
        <v>100</v>
      </c>
    </row>
    <row r="780" spans="13:17" ht="13.5" customHeight="1">
      <c r="M780" s="346">
        <v>114.7</v>
      </c>
      <c r="N780" s="347">
        <v>0.5815</v>
      </c>
      <c r="O780" s="347">
        <v>0.8063</v>
      </c>
      <c r="P780" s="348" t="s">
        <v>102</v>
      </c>
      <c r="Q780" s="348" t="s">
        <v>100</v>
      </c>
    </row>
    <row r="781" spans="13:17" ht="13.5" customHeight="1">
      <c r="M781" s="346">
        <v>114.8</v>
      </c>
      <c r="N781" s="347">
        <v>0.5813</v>
      </c>
      <c r="O781" s="347">
        <v>0.8062</v>
      </c>
      <c r="P781" s="348" t="s">
        <v>102</v>
      </c>
      <c r="Q781" s="348" t="s">
        <v>100</v>
      </c>
    </row>
    <row r="782" spans="13:17" ht="13.5" customHeight="1">
      <c r="M782" s="346">
        <v>114.9</v>
      </c>
      <c r="N782" s="347">
        <v>0.5812</v>
      </c>
      <c r="O782" s="347">
        <v>0.806</v>
      </c>
      <c r="P782" s="348" t="s">
        <v>102</v>
      </c>
      <c r="Q782" s="348" t="s">
        <v>100</v>
      </c>
    </row>
    <row r="783" spans="13:17" ht="13.5" customHeight="1">
      <c r="M783" s="346">
        <v>115</v>
      </c>
      <c r="N783" s="347">
        <v>0.5811</v>
      </c>
      <c r="O783" s="347">
        <v>0.8059</v>
      </c>
      <c r="P783" s="348" t="s">
        <v>102</v>
      </c>
      <c r="Q783" s="348" t="s">
        <v>100</v>
      </c>
    </row>
    <row r="784" spans="13:17" ht="13.5" customHeight="1">
      <c r="M784" s="346">
        <v>115.1</v>
      </c>
      <c r="N784" s="347">
        <v>0.5809</v>
      </c>
      <c r="O784" s="347">
        <v>0.8058</v>
      </c>
      <c r="P784" s="348" t="s">
        <v>102</v>
      </c>
      <c r="Q784" s="348" t="s">
        <v>100</v>
      </c>
    </row>
    <row r="785" spans="13:17" ht="13.5" customHeight="1">
      <c r="M785" s="346">
        <v>115.2</v>
      </c>
      <c r="N785" s="347">
        <v>0.5808</v>
      </c>
      <c r="O785" s="347">
        <v>0.8056</v>
      </c>
      <c r="P785" s="348" t="s">
        <v>102</v>
      </c>
      <c r="Q785" s="348" t="s">
        <v>100</v>
      </c>
    </row>
    <row r="786" spans="13:17" ht="13.5" customHeight="1">
      <c r="M786" s="346">
        <v>115.3</v>
      </c>
      <c r="N786" s="347">
        <v>0.5806</v>
      </c>
      <c r="O786" s="347">
        <v>0.8055</v>
      </c>
      <c r="P786" s="348" t="s">
        <v>102</v>
      </c>
      <c r="Q786" s="348" t="s">
        <v>100</v>
      </c>
    </row>
    <row r="787" spans="13:17" ht="13.5" customHeight="1">
      <c r="M787" s="346">
        <v>115.4</v>
      </c>
      <c r="N787" s="347">
        <v>0.5805</v>
      </c>
      <c r="O787" s="347">
        <v>0.8054</v>
      </c>
      <c r="P787" s="348" t="s">
        <v>102</v>
      </c>
      <c r="Q787" s="348" t="s">
        <v>100</v>
      </c>
    </row>
    <row r="788" spans="13:17" ht="13.5" customHeight="1">
      <c r="M788" s="346">
        <v>115.5</v>
      </c>
      <c r="N788" s="347">
        <v>0.5804</v>
      </c>
      <c r="O788" s="347">
        <v>0.8052</v>
      </c>
      <c r="P788" s="348" t="s">
        <v>102</v>
      </c>
      <c r="Q788" s="348" t="s">
        <v>100</v>
      </c>
    </row>
    <row r="789" spans="13:17" ht="13.5" customHeight="1">
      <c r="M789" s="346">
        <v>115.6</v>
      </c>
      <c r="N789" s="347">
        <v>0.5803</v>
      </c>
      <c r="O789" s="347">
        <v>0.8051</v>
      </c>
      <c r="P789" s="348" t="s">
        <v>102</v>
      </c>
      <c r="Q789" s="348" t="s">
        <v>100</v>
      </c>
    </row>
    <row r="790" spans="13:17" ht="13.5" customHeight="1">
      <c r="M790" s="346">
        <v>115.7</v>
      </c>
      <c r="N790" s="347">
        <v>0.5801</v>
      </c>
      <c r="O790" s="347">
        <v>0.805</v>
      </c>
      <c r="P790" s="348" t="s">
        <v>102</v>
      </c>
      <c r="Q790" s="348" t="s">
        <v>100</v>
      </c>
    </row>
    <row r="791" spans="13:17" ht="13.5" customHeight="1">
      <c r="M791" s="346">
        <v>115.8</v>
      </c>
      <c r="N791" s="347">
        <v>0.58</v>
      </c>
      <c r="O791" s="347">
        <v>0.8049</v>
      </c>
      <c r="P791" s="348" t="s">
        <v>102</v>
      </c>
      <c r="Q791" s="348" t="s">
        <v>100</v>
      </c>
    </row>
    <row r="792" spans="13:17" ht="13.5" customHeight="1">
      <c r="M792" s="346">
        <v>115.9</v>
      </c>
      <c r="N792" s="347">
        <v>0.5799</v>
      </c>
      <c r="O792" s="347">
        <v>0.8047</v>
      </c>
      <c r="P792" s="348" t="s">
        <v>102</v>
      </c>
      <c r="Q792" s="348" t="s">
        <v>100</v>
      </c>
    </row>
    <row r="793" spans="13:17" ht="13.5" customHeight="1">
      <c r="M793" s="346">
        <v>116</v>
      </c>
      <c r="N793" s="347">
        <v>0.5797</v>
      </c>
      <c r="O793" s="347">
        <v>0.8046</v>
      </c>
      <c r="P793" s="348" t="s">
        <v>102</v>
      </c>
      <c r="Q793" s="348" t="s">
        <v>100</v>
      </c>
    </row>
    <row r="794" spans="13:17" ht="13.5" customHeight="1">
      <c r="M794" s="346">
        <v>116.1</v>
      </c>
      <c r="N794" s="347">
        <v>0.5796</v>
      </c>
      <c r="O794" s="347">
        <v>0.8045</v>
      </c>
      <c r="P794" s="348" t="s">
        <v>102</v>
      </c>
      <c r="Q794" s="348" t="s">
        <v>100</v>
      </c>
    </row>
    <row r="795" spans="13:17" ht="13.5" customHeight="1">
      <c r="M795" s="346">
        <v>116.2</v>
      </c>
      <c r="N795" s="347">
        <v>0.5795</v>
      </c>
      <c r="O795" s="347">
        <v>0.8043</v>
      </c>
      <c r="P795" s="348" t="s">
        <v>102</v>
      </c>
      <c r="Q795" s="348" t="s">
        <v>100</v>
      </c>
    </row>
    <row r="796" spans="13:17" ht="13.5" customHeight="1">
      <c r="M796" s="346">
        <v>116.3</v>
      </c>
      <c r="N796" s="347">
        <v>0.5793</v>
      </c>
      <c r="O796" s="347">
        <v>0.8042</v>
      </c>
      <c r="P796" s="348" t="s">
        <v>102</v>
      </c>
      <c r="Q796" s="348" t="s">
        <v>100</v>
      </c>
    </row>
    <row r="797" spans="13:17" ht="13.5" customHeight="1">
      <c r="M797" s="346">
        <v>116.4</v>
      </c>
      <c r="N797" s="347">
        <v>0.5792</v>
      </c>
      <c r="O797" s="347">
        <v>0.8041</v>
      </c>
      <c r="P797" s="348" t="s">
        <v>102</v>
      </c>
      <c r="Q797" s="348" t="s">
        <v>100</v>
      </c>
    </row>
    <row r="798" spans="13:17" ht="13.5" customHeight="1">
      <c r="M798" s="346">
        <v>116.5</v>
      </c>
      <c r="N798" s="347">
        <v>0.5791</v>
      </c>
      <c r="O798" s="347">
        <v>0.804</v>
      </c>
      <c r="P798" s="348" t="s">
        <v>102</v>
      </c>
      <c r="Q798" s="348" t="s">
        <v>100</v>
      </c>
    </row>
    <row r="799" spans="13:17" ht="13.5" customHeight="1">
      <c r="M799" s="346">
        <v>116.6</v>
      </c>
      <c r="N799" s="347">
        <v>0.579</v>
      </c>
      <c r="O799" s="347">
        <v>0.8038</v>
      </c>
      <c r="P799" s="348" t="s">
        <v>102</v>
      </c>
      <c r="Q799" s="348" t="s">
        <v>100</v>
      </c>
    </row>
    <row r="800" spans="13:17" ht="13.5" customHeight="1">
      <c r="M800" s="346">
        <v>116.7</v>
      </c>
      <c r="N800" s="347">
        <v>0.5788</v>
      </c>
      <c r="O800" s="347">
        <v>0.8037</v>
      </c>
      <c r="P800" s="348" t="s">
        <v>102</v>
      </c>
      <c r="Q800" s="348" t="s">
        <v>100</v>
      </c>
    </row>
    <row r="801" spans="13:17" ht="13.5" customHeight="1">
      <c r="M801" s="346">
        <v>116.8</v>
      </c>
      <c r="N801" s="347">
        <v>0.5787</v>
      </c>
      <c r="O801" s="347">
        <v>0.8036</v>
      </c>
      <c r="P801" s="348" t="s">
        <v>102</v>
      </c>
      <c r="Q801" s="348" t="s">
        <v>100</v>
      </c>
    </row>
    <row r="802" spans="13:17" ht="13.5" customHeight="1">
      <c r="M802" s="346">
        <v>116.9</v>
      </c>
      <c r="N802" s="347">
        <v>0.5786</v>
      </c>
      <c r="O802" s="347">
        <v>0.8034</v>
      </c>
      <c r="P802" s="348" t="s">
        <v>102</v>
      </c>
      <c r="Q802" s="348" t="s">
        <v>100</v>
      </c>
    </row>
    <row r="803" spans="13:17" ht="13.5" customHeight="1">
      <c r="M803" s="346">
        <v>117</v>
      </c>
      <c r="N803" s="347">
        <v>0.5785</v>
      </c>
      <c r="O803" s="347">
        <v>0.8033</v>
      </c>
      <c r="P803" s="348" t="s">
        <v>102</v>
      </c>
      <c r="Q803" s="348" t="s">
        <v>100</v>
      </c>
    </row>
    <row r="804" spans="13:17" ht="13.5" customHeight="1">
      <c r="M804" s="346">
        <v>117.1</v>
      </c>
      <c r="N804" s="347">
        <v>0.5783</v>
      </c>
      <c r="O804" s="347">
        <v>0.8032</v>
      </c>
      <c r="P804" s="348" t="s">
        <v>102</v>
      </c>
      <c r="Q804" s="348" t="s">
        <v>100</v>
      </c>
    </row>
    <row r="805" spans="13:17" ht="13.5" customHeight="1">
      <c r="M805" s="346">
        <v>117.2</v>
      </c>
      <c r="N805" s="347">
        <v>0.5782</v>
      </c>
      <c r="O805" s="347">
        <v>0.8031</v>
      </c>
      <c r="P805" s="348" t="s">
        <v>102</v>
      </c>
      <c r="Q805" s="348" t="s">
        <v>100</v>
      </c>
    </row>
    <row r="806" spans="13:17" ht="13.5" customHeight="1">
      <c r="M806" s="346">
        <v>117.3</v>
      </c>
      <c r="N806" s="347">
        <v>0.5781</v>
      </c>
      <c r="O806" s="347">
        <v>0.8029</v>
      </c>
      <c r="P806" s="348" t="s">
        <v>102</v>
      </c>
      <c r="Q806" s="348" t="s">
        <v>100</v>
      </c>
    </row>
    <row r="807" spans="13:17" ht="13.5" customHeight="1">
      <c r="M807" s="346">
        <v>117.4</v>
      </c>
      <c r="N807" s="347">
        <v>0.578</v>
      </c>
      <c r="O807" s="347">
        <v>0.8028</v>
      </c>
      <c r="P807" s="348" t="s">
        <v>102</v>
      </c>
      <c r="Q807" s="348" t="s">
        <v>100</v>
      </c>
    </row>
    <row r="808" spans="13:17" ht="13.5" customHeight="1">
      <c r="M808" s="346">
        <v>117.5</v>
      </c>
      <c r="N808" s="347">
        <v>0.5778</v>
      </c>
      <c r="O808" s="347">
        <v>0.8027</v>
      </c>
      <c r="P808" s="348" t="s">
        <v>102</v>
      </c>
      <c r="Q808" s="348" t="s">
        <v>100</v>
      </c>
    </row>
    <row r="809" spans="13:17" ht="13.5" customHeight="1">
      <c r="M809" s="346">
        <v>117.6</v>
      </c>
      <c r="N809" s="347">
        <v>0.5777</v>
      </c>
      <c r="O809" s="347">
        <v>0.8026</v>
      </c>
      <c r="P809" s="348" t="s">
        <v>102</v>
      </c>
      <c r="Q809" s="348" t="s">
        <v>100</v>
      </c>
    </row>
    <row r="810" spans="13:17" ht="13.5" customHeight="1">
      <c r="M810" s="346">
        <v>117.7</v>
      </c>
      <c r="N810" s="347">
        <v>0.5776</v>
      </c>
      <c r="O810" s="347">
        <v>0.8024</v>
      </c>
      <c r="P810" s="348" t="s">
        <v>102</v>
      </c>
      <c r="Q810" s="348" t="s">
        <v>100</v>
      </c>
    </row>
    <row r="811" spans="13:17" ht="13.5" customHeight="1">
      <c r="M811" s="346">
        <v>117.8</v>
      </c>
      <c r="N811" s="347">
        <v>0.5775</v>
      </c>
      <c r="O811" s="347">
        <v>0.8023</v>
      </c>
      <c r="P811" s="348" t="s">
        <v>102</v>
      </c>
      <c r="Q811" s="348" t="s">
        <v>100</v>
      </c>
    </row>
    <row r="812" spans="13:17" ht="13.5" customHeight="1">
      <c r="M812" s="346">
        <v>117.9</v>
      </c>
      <c r="N812" s="347">
        <v>0.5774</v>
      </c>
      <c r="O812" s="347">
        <v>0.8022</v>
      </c>
      <c r="P812" s="348" t="s">
        <v>102</v>
      </c>
      <c r="Q812" s="348" t="s">
        <v>100</v>
      </c>
    </row>
    <row r="813" spans="13:17" ht="13.5" customHeight="1">
      <c r="M813" s="346">
        <v>118</v>
      </c>
      <c r="N813" s="347">
        <v>0.5772</v>
      </c>
      <c r="O813" s="347">
        <v>0.8021</v>
      </c>
      <c r="P813" s="348" t="s">
        <v>102</v>
      </c>
      <c r="Q813" s="348" t="s">
        <v>100</v>
      </c>
    </row>
    <row r="814" spans="13:17" ht="13.5" customHeight="1">
      <c r="M814" s="346">
        <v>118.1</v>
      </c>
      <c r="N814" s="347">
        <v>0.5771</v>
      </c>
      <c r="O814" s="347">
        <v>0.802</v>
      </c>
      <c r="P814" s="348" t="s">
        <v>102</v>
      </c>
      <c r="Q814" s="348" t="s">
        <v>100</v>
      </c>
    </row>
    <row r="815" spans="13:17" ht="13.5" customHeight="1">
      <c r="M815" s="346">
        <v>118.2</v>
      </c>
      <c r="N815" s="347">
        <v>0.577</v>
      </c>
      <c r="O815" s="347">
        <v>0.8018</v>
      </c>
      <c r="P815" s="348" t="s">
        <v>102</v>
      </c>
      <c r="Q815" s="348" t="s">
        <v>100</v>
      </c>
    </row>
    <row r="816" spans="13:17" ht="13.5" customHeight="1">
      <c r="M816" s="346">
        <v>118.3</v>
      </c>
      <c r="N816" s="347">
        <v>0.5769</v>
      </c>
      <c r="O816" s="347">
        <v>0.8017</v>
      </c>
      <c r="P816" s="348" t="s">
        <v>102</v>
      </c>
      <c r="Q816" s="348" t="s">
        <v>100</v>
      </c>
    </row>
    <row r="817" spans="13:17" ht="13.5" customHeight="1">
      <c r="M817" s="346">
        <v>118.4</v>
      </c>
      <c r="N817" s="347">
        <v>0.5768</v>
      </c>
      <c r="O817" s="347">
        <v>0.8016</v>
      </c>
      <c r="P817" s="348" t="s">
        <v>102</v>
      </c>
      <c r="Q817" s="348" t="s">
        <v>100</v>
      </c>
    </row>
    <row r="818" spans="13:17" ht="13.5" customHeight="1">
      <c r="M818" s="346">
        <v>118.5</v>
      </c>
      <c r="N818" s="347">
        <v>0.5766</v>
      </c>
      <c r="O818" s="347">
        <v>0.8015</v>
      </c>
      <c r="P818" s="348" t="s">
        <v>102</v>
      </c>
      <c r="Q818" s="348" t="s">
        <v>100</v>
      </c>
    </row>
    <row r="819" spans="13:17" ht="13.5" customHeight="1">
      <c r="M819" s="346">
        <v>118.6</v>
      </c>
      <c r="N819" s="347">
        <v>0.5765</v>
      </c>
      <c r="O819" s="347">
        <v>0.8013</v>
      </c>
      <c r="P819" s="348" t="s">
        <v>102</v>
      </c>
      <c r="Q819" s="348" t="s">
        <v>100</v>
      </c>
    </row>
    <row r="820" spans="13:17" ht="12.75" customHeight="1">
      <c r="M820" s="346">
        <v>118.7</v>
      </c>
      <c r="N820" s="347">
        <v>0.5764</v>
      </c>
      <c r="O820" s="347">
        <v>0.8012</v>
      </c>
      <c r="P820" s="348" t="s">
        <v>102</v>
      </c>
      <c r="Q820" s="348" t="s">
        <v>100</v>
      </c>
    </row>
    <row r="821" spans="13:17" ht="12.75" customHeight="1">
      <c r="M821" s="346">
        <v>118.8</v>
      </c>
      <c r="N821" s="347">
        <v>0.5763</v>
      </c>
      <c r="O821" s="347">
        <v>0.8011</v>
      </c>
      <c r="P821" s="348" t="s">
        <v>102</v>
      </c>
      <c r="Q821" s="348" t="s">
        <v>100</v>
      </c>
    </row>
    <row r="822" spans="13:17" ht="12.75" customHeight="1">
      <c r="M822" s="346">
        <v>118.9</v>
      </c>
      <c r="N822" s="347">
        <v>0.5762</v>
      </c>
      <c r="O822" s="347">
        <v>0.801</v>
      </c>
      <c r="P822" s="348" t="s">
        <v>102</v>
      </c>
      <c r="Q822" s="348" t="s">
        <v>100</v>
      </c>
    </row>
    <row r="823" spans="13:17" ht="12.75" customHeight="1">
      <c r="M823" s="346">
        <v>119</v>
      </c>
      <c r="N823" s="347">
        <v>0.5761</v>
      </c>
      <c r="O823" s="347">
        <v>0.8009</v>
      </c>
      <c r="P823" s="348" t="s">
        <v>102</v>
      </c>
      <c r="Q823" s="348" t="s">
        <v>100</v>
      </c>
    </row>
    <row r="824" spans="13:17" ht="12.75" customHeight="1">
      <c r="M824" s="346">
        <v>119.1</v>
      </c>
      <c r="N824" s="347">
        <v>0.5759</v>
      </c>
      <c r="O824" s="347">
        <v>0.8007</v>
      </c>
      <c r="P824" s="348" t="s">
        <v>102</v>
      </c>
      <c r="Q824" s="348" t="s">
        <v>100</v>
      </c>
    </row>
    <row r="825" spans="13:17" ht="12.75" customHeight="1">
      <c r="M825" s="346">
        <v>119.2</v>
      </c>
      <c r="N825" s="347">
        <v>0.5758</v>
      </c>
      <c r="O825" s="347">
        <v>0.8006</v>
      </c>
      <c r="P825" s="348" t="s">
        <v>102</v>
      </c>
      <c r="Q825" s="348" t="s">
        <v>100</v>
      </c>
    </row>
    <row r="826" spans="13:17" ht="12.75" customHeight="1">
      <c r="M826" s="346">
        <v>119.3</v>
      </c>
      <c r="N826" s="347">
        <v>0.5757</v>
      </c>
      <c r="O826" s="347">
        <v>0.8005</v>
      </c>
      <c r="P826" s="348" t="s">
        <v>102</v>
      </c>
      <c r="Q826" s="348" t="s">
        <v>100</v>
      </c>
    </row>
    <row r="827" spans="13:17" ht="12.75" customHeight="1">
      <c r="M827" s="346">
        <v>119.4</v>
      </c>
      <c r="N827" s="347">
        <v>0.5756</v>
      </c>
      <c r="O827" s="347">
        <v>0.8004</v>
      </c>
      <c r="P827" s="348" t="s">
        <v>102</v>
      </c>
      <c r="Q827" s="348" t="s">
        <v>100</v>
      </c>
    </row>
    <row r="828" spans="13:17" ht="12.75" customHeight="1">
      <c r="M828" s="346">
        <v>119.5</v>
      </c>
      <c r="N828" s="347">
        <v>0.5755</v>
      </c>
      <c r="O828" s="347">
        <v>0.8003</v>
      </c>
      <c r="P828" s="348" t="s">
        <v>102</v>
      </c>
      <c r="Q828" s="348" t="s">
        <v>100</v>
      </c>
    </row>
    <row r="829" spans="13:17" ht="12.75" customHeight="1">
      <c r="M829" s="346">
        <v>119.6</v>
      </c>
      <c r="N829" s="347">
        <v>0.5754</v>
      </c>
      <c r="O829" s="347">
        <v>0.8001</v>
      </c>
      <c r="P829" s="348" t="s">
        <v>102</v>
      </c>
      <c r="Q829" s="348" t="s">
        <v>100</v>
      </c>
    </row>
    <row r="830" spans="13:17" ht="12.75" customHeight="1">
      <c r="M830" s="346">
        <v>119.7</v>
      </c>
      <c r="N830" s="347">
        <v>0.5753</v>
      </c>
      <c r="O830" s="347">
        <v>0.8</v>
      </c>
      <c r="P830" s="348" t="s">
        <v>102</v>
      </c>
      <c r="Q830" s="348" t="s">
        <v>100</v>
      </c>
    </row>
    <row r="831" spans="13:17" ht="12.75" customHeight="1">
      <c r="M831" s="346">
        <v>119.8</v>
      </c>
      <c r="N831" s="347">
        <v>0.5751</v>
      </c>
      <c r="O831" s="347">
        <v>0.7999</v>
      </c>
      <c r="P831" s="348" t="s">
        <v>102</v>
      </c>
      <c r="Q831" s="348" t="s">
        <v>100</v>
      </c>
    </row>
    <row r="832" spans="13:17" ht="12.75" customHeight="1">
      <c r="M832" s="346">
        <v>119.9</v>
      </c>
      <c r="N832" s="347">
        <v>0.575</v>
      </c>
      <c r="O832" s="347">
        <v>0.7998</v>
      </c>
      <c r="P832" s="348" t="s">
        <v>102</v>
      </c>
      <c r="Q832" s="348" t="s">
        <v>100</v>
      </c>
    </row>
    <row r="833" spans="13:17" ht="12.75" customHeight="1">
      <c r="M833" s="346">
        <v>120</v>
      </c>
      <c r="N833" s="347">
        <v>0.5749</v>
      </c>
      <c r="O833" s="347">
        <v>0.7997</v>
      </c>
      <c r="P833" s="348" t="s">
        <v>102</v>
      </c>
      <c r="Q833" s="348" t="s">
        <v>100</v>
      </c>
    </row>
    <row r="834" spans="13:17" ht="12.75" customHeight="1">
      <c r="M834" s="346">
        <v>120.1</v>
      </c>
      <c r="N834" s="347">
        <v>0.5748</v>
      </c>
      <c r="O834" s="347">
        <v>0.7995</v>
      </c>
      <c r="P834" s="348" t="s">
        <v>102</v>
      </c>
      <c r="Q834" s="348" t="s">
        <v>100</v>
      </c>
    </row>
    <row r="835" spans="13:17" ht="12.75" customHeight="1">
      <c r="M835" s="346">
        <v>120.2</v>
      </c>
      <c r="N835" s="347">
        <v>0.5747</v>
      </c>
      <c r="O835" s="347">
        <v>0.7994</v>
      </c>
      <c r="P835" s="348" t="s">
        <v>102</v>
      </c>
      <c r="Q835" s="348" t="s">
        <v>100</v>
      </c>
    </row>
    <row r="836" spans="13:17" ht="12.75" customHeight="1">
      <c r="M836" s="346">
        <v>120.3</v>
      </c>
      <c r="N836" s="347">
        <v>0.5746</v>
      </c>
      <c r="O836" s="347">
        <v>0.7993</v>
      </c>
      <c r="P836" s="348" t="s">
        <v>102</v>
      </c>
      <c r="Q836" s="348" t="s">
        <v>100</v>
      </c>
    </row>
    <row r="837" spans="13:17" ht="12.75" customHeight="1">
      <c r="M837" s="346">
        <v>120.4</v>
      </c>
      <c r="N837" s="347">
        <v>0.5745</v>
      </c>
      <c r="O837" s="347">
        <v>0.7992</v>
      </c>
      <c r="P837" s="348" t="s">
        <v>102</v>
      </c>
      <c r="Q837" s="348" t="s">
        <v>100</v>
      </c>
    </row>
    <row r="838" spans="13:17" ht="12.75" customHeight="1">
      <c r="M838" s="346">
        <v>120.5</v>
      </c>
      <c r="N838" s="347">
        <v>0.5744</v>
      </c>
      <c r="O838" s="347">
        <v>0.7991</v>
      </c>
      <c r="P838" s="348" t="s">
        <v>102</v>
      </c>
      <c r="Q838" s="348" t="s">
        <v>100</v>
      </c>
    </row>
    <row r="839" spans="13:17" ht="12.75" customHeight="1">
      <c r="M839" s="346">
        <v>120.6</v>
      </c>
      <c r="N839" s="347">
        <v>0.5743</v>
      </c>
      <c r="O839" s="347">
        <v>0.7989</v>
      </c>
      <c r="P839" s="348" t="s">
        <v>102</v>
      </c>
      <c r="Q839" s="348" t="s">
        <v>100</v>
      </c>
    </row>
    <row r="840" spans="13:17" ht="12.75" customHeight="1">
      <c r="M840" s="346">
        <v>120.7</v>
      </c>
      <c r="N840" s="347">
        <v>0.5742</v>
      </c>
      <c r="O840" s="347">
        <v>0.7988</v>
      </c>
      <c r="P840" s="348" t="s">
        <v>102</v>
      </c>
      <c r="Q840" s="348" t="s">
        <v>100</v>
      </c>
    </row>
    <row r="841" spans="13:17" ht="12.75" customHeight="1">
      <c r="M841" s="346">
        <v>120.8</v>
      </c>
      <c r="N841" s="347">
        <v>0.574</v>
      </c>
      <c r="O841" s="347">
        <v>0.7987</v>
      </c>
      <c r="P841" s="348" t="s">
        <v>102</v>
      </c>
      <c r="Q841" s="348" t="s">
        <v>100</v>
      </c>
    </row>
    <row r="842" spans="13:17" ht="12.75" customHeight="1">
      <c r="M842" s="346">
        <v>120.9</v>
      </c>
      <c r="N842" s="347">
        <v>0.5739</v>
      </c>
      <c r="O842" s="347">
        <v>0.786</v>
      </c>
      <c r="P842" s="348" t="s">
        <v>102</v>
      </c>
      <c r="Q842" s="348" t="s">
        <v>100</v>
      </c>
    </row>
    <row r="843" spans="13:17" ht="12.75" customHeight="1">
      <c r="M843" s="346">
        <v>121</v>
      </c>
      <c r="N843" s="347">
        <v>0.5738</v>
      </c>
      <c r="O843" s="347">
        <v>0.7958</v>
      </c>
      <c r="P843" s="348" t="s">
        <v>102</v>
      </c>
      <c r="Q843" s="348" t="s">
        <v>100</v>
      </c>
    </row>
    <row r="844" spans="13:17" ht="12.75" customHeight="1">
      <c r="M844" s="346">
        <v>121.1</v>
      </c>
      <c r="N844" s="347">
        <v>0.5737</v>
      </c>
      <c r="O844" s="347">
        <v>0.7984</v>
      </c>
      <c r="P844" s="348" t="s">
        <v>102</v>
      </c>
      <c r="Q844" s="348" t="s">
        <v>100</v>
      </c>
    </row>
    <row r="845" spans="13:17" ht="12.75" customHeight="1">
      <c r="M845" s="346">
        <v>121.2</v>
      </c>
      <c r="N845" s="347">
        <v>0.5736</v>
      </c>
      <c r="O845" s="347">
        <v>0.7982</v>
      </c>
      <c r="P845" s="348" t="s">
        <v>102</v>
      </c>
      <c r="Q845" s="348" t="s">
        <v>100</v>
      </c>
    </row>
    <row r="846" spans="13:17" ht="12.75" customHeight="1">
      <c r="M846" s="346">
        <v>121.3</v>
      </c>
      <c r="N846" s="347">
        <v>0.5735</v>
      </c>
      <c r="O846" s="347">
        <v>0.7981</v>
      </c>
      <c r="P846" s="348" t="s">
        <v>102</v>
      </c>
      <c r="Q846" s="348" t="s">
        <v>100</v>
      </c>
    </row>
    <row r="847" spans="13:17" ht="12.75" customHeight="1">
      <c r="M847" s="346">
        <v>121.4</v>
      </c>
      <c r="N847" s="347">
        <v>0.5734</v>
      </c>
      <c r="O847" s="347">
        <v>0.798</v>
      </c>
      <c r="P847" s="348" t="s">
        <v>102</v>
      </c>
      <c r="Q847" s="348" t="s">
        <v>100</v>
      </c>
    </row>
    <row r="848" spans="13:17" ht="12.75" customHeight="1">
      <c r="M848" s="346">
        <v>121.5</v>
      </c>
      <c r="N848" s="347">
        <v>0.5733</v>
      </c>
      <c r="O848" s="347">
        <v>0.7979</v>
      </c>
      <c r="P848" s="348" t="s">
        <v>102</v>
      </c>
      <c r="Q848" s="348" t="s">
        <v>100</v>
      </c>
    </row>
    <row r="849" spans="13:17" ht="12.75" customHeight="1">
      <c r="M849" s="346">
        <v>121.6</v>
      </c>
      <c r="N849" s="347">
        <v>0.5732</v>
      </c>
      <c r="O849" s="347">
        <v>0.7978</v>
      </c>
      <c r="P849" s="348" t="s">
        <v>102</v>
      </c>
      <c r="Q849" s="348" t="s">
        <v>100</v>
      </c>
    </row>
    <row r="850" spans="13:17" ht="12.75" customHeight="1">
      <c r="M850" s="346">
        <v>121.7</v>
      </c>
      <c r="N850" s="347">
        <v>0.5731</v>
      </c>
      <c r="O850" s="347">
        <v>0.7977</v>
      </c>
      <c r="P850" s="348" t="s">
        <v>102</v>
      </c>
      <c r="Q850" s="348" t="s">
        <v>100</v>
      </c>
    </row>
    <row r="851" spans="13:17" ht="12.75" customHeight="1">
      <c r="M851" s="346">
        <v>121.8</v>
      </c>
      <c r="N851" s="347">
        <v>0.573</v>
      </c>
      <c r="O851" s="347">
        <v>0.7975</v>
      </c>
      <c r="P851" s="348" t="s">
        <v>102</v>
      </c>
      <c r="Q851" s="348" t="s">
        <v>100</v>
      </c>
    </row>
    <row r="852" spans="13:17" ht="12.75" customHeight="1">
      <c r="M852" s="346">
        <v>121.9</v>
      </c>
      <c r="N852" s="347">
        <v>0.5729</v>
      </c>
      <c r="O852" s="347">
        <v>0.7974</v>
      </c>
      <c r="P852" s="348" t="s">
        <v>102</v>
      </c>
      <c r="Q852" s="348" t="s">
        <v>100</v>
      </c>
    </row>
    <row r="853" spans="13:17" ht="12.75" customHeight="1">
      <c r="M853" s="346">
        <v>122</v>
      </c>
      <c r="N853" s="347">
        <v>0.5728</v>
      </c>
      <c r="O853" s="347">
        <v>0.7973</v>
      </c>
      <c r="P853" s="348" t="s">
        <v>102</v>
      </c>
      <c r="Q853" s="348" t="s">
        <v>100</v>
      </c>
    </row>
    <row r="854" spans="13:17" ht="12.75" customHeight="1">
      <c r="M854" s="346">
        <v>122.1</v>
      </c>
      <c r="N854" s="347">
        <v>0.5727</v>
      </c>
      <c r="O854" s="347">
        <v>0.7972</v>
      </c>
      <c r="P854" s="348" t="s">
        <v>102</v>
      </c>
      <c r="Q854" s="348" t="s">
        <v>100</v>
      </c>
    </row>
    <row r="855" spans="13:17" ht="12.75" customHeight="1">
      <c r="M855" s="346">
        <v>122.2</v>
      </c>
      <c r="N855" s="347">
        <v>0.5726</v>
      </c>
      <c r="O855" s="347">
        <v>0.7971</v>
      </c>
      <c r="P855" s="348" t="s">
        <v>102</v>
      </c>
      <c r="Q855" s="348" t="s">
        <v>100</v>
      </c>
    </row>
    <row r="856" spans="13:17" ht="12.75" customHeight="1">
      <c r="M856" s="346">
        <v>122.3</v>
      </c>
      <c r="N856" s="347">
        <v>0.5725</v>
      </c>
      <c r="O856" s="347">
        <v>0.797</v>
      </c>
      <c r="P856" s="348" t="s">
        <v>102</v>
      </c>
      <c r="Q856" s="348" t="s">
        <v>100</v>
      </c>
    </row>
    <row r="857" spans="13:17" ht="12.75" customHeight="1">
      <c r="M857" s="346">
        <v>122.4</v>
      </c>
      <c r="N857" s="347">
        <v>0.5724</v>
      </c>
      <c r="O857" s="347">
        <v>0.7969</v>
      </c>
      <c r="P857" s="348" t="s">
        <v>102</v>
      </c>
      <c r="Q857" s="348" t="s">
        <v>100</v>
      </c>
    </row>
    <row r="858" spans="13:17" ht="12.75" customHeight="1">
      <c r="M858" s="346">
        <v>122.5</v>
      </c>
      <c r="N858" s="347">
        <v>0.5723</v>
      </c>
      <c r="O858" s="347">
        <v>0.7967</v>
      </c>
      <c r="P858" s="348" t="s">
        <v>102</v>
      </c>
      <c r="Q858" s="348" t="s">
        <v>100</v>
      </c>
    </row>
    <row r="859" spans="13:17" ht="12.75" customHeight="1">
      <c r="M859" s="346">
        <v>122.6</v>
      </c>
      <c r="N859" s="347">
        <v>0.5722</v>
      </c>
      <c r="O859" s="347">
        <v>0.7966</v>
      </c>
      <c r="P859" s="348" t="s">
        <v>102</v>
      </c>
      <c r="Q859" s="348" t="s">
        <v>100</v>
      </c>
    </row>
    <row r="860" spans="13:17" ht="12.75" customHeight="1">
      <c r="M860" s="346">
        <v>122.7</v>
      </c>
      <c r="N860" s="347">
        <v>0.5721</v>
      </c>
      <c r="O860" s="347">
        <v>0.7965</v>
      </c>
      <c r="P860" s="348" t="s">
        <v>102</v>
      </c>
      <c r="Q860" s="348" t="s">
        <v>100</v>
      </c>
    </row>
    <row r="861" spans="13:17" ht="12.75" customHeight="1">
      <c r="M861" s="346">
        <v>122.8</v>
      </c>
      <c r="N861" s="347">
        <v>0.572</v>
      </c>
      <c r="O861" s="347">
        <v>0.7964</v>
      </c>
      <c r="P861" s="348" t="s">
        <v>102</v>
      </c>
      <c r="Q861" s="348" t="s">
        <v>100</v>
      </c>
    </row>
    <row r="862" spans="13:17" ht="12.75" customHeight="1">
      <c r="M862" s="346">
        <v>122.9</v>
      </c>
      <c r="N862" s="347">
        <v>0.5719</v>
      </c>
      <c r="O862" s="347">
        <v>0.7963</v>
      </c>
      <c r="P862" s="348" t="s">
        <v>102</v>
      </c>
      <c r="Q862" s="348" t="s">
        <v>100</v>
      </c>
    </row>
    <row r="863" spans="13:17" ht="12.75" customHeight="1">
      <c r="M863" s="346">
        <v>123</v>
      </c>
      <c r="N863" s="347">
        <f aca="true" t="shared" si="1" ref="N863:N882">N862-0.0001</f>
        <v>0.5718</v>
      </c>
      <c r="O863" s="351">
        <v>0.7962</v>
      </c>
      <c r="P863" s="348" t="s">
        <v>102</v>
      </c>
      <c r="Q863" s="348" t="s">
        <v>100</v>
      </c>
    </row>
    <row r="864" spans="13:17" ht="12.75" customHeight="1">
      <c r="M864" s="346">
        <v>123.1</v>
      </c>
      <c r="N864" s="347">
        <f t="shared" si="1"/>
        <v>0.5717</v>
      </c>
      <c r="O864" s="351">
        <v>0.796</v>
      </c>
      <c r="P864" s="348" t="s">
        <v>102</v>
      </c>
      <c r="Q864" s="348" t="s">
        <v>100</v>
      </c>
    </row>
    <row r="865" spans="13:17" ht="12.75" customHeight="1">
      <c r="M865" s="346">
        <v>123.2</v>
      </c>
      <c r="N865" s="347">
        <f t="shared" si="1"/>
        <v>0.5716</v>
      </c>
      <c r="O865" s="351">
        <v>0.7959</v>
      </c>
      <c r="P865" s="348" t="s">
        <v>102</v>
      </c>
      <c r="Q865" s="348" t="s">
        <v>100</v>
      </c>
    </row>
    <row r="866" spans="13:17" ht="12.75" customHeight="1">
      <c r="M866" s="346">
        <v>123.3</v>
      </c>
      <c r="N866" s="347">
        <f t="shared" si="1"/>
        <v>0.5715</v>
      </c>
      <c r="O866" s="351">
        <v>0.7958</v>
      </c>
      <c r="P866" s="348" t="s">
        <v>102</v>
      </c>
      <c r="Q866" s="348" t="s">
        <v>100</v>
      </c>
    </row>
    <row r="867" spans="13:17" ht="12.75" customHeight="1">
      <c r="M867" s="346">
        <v>123.4</v>
      </c>
      <c r="N867" s="347">
        <f t="shared" si="1"/>
        <v>0.5714</v>
      </c>
      <c r="O867" s="351">
        <v>0.7957</v>
      </c>
      <c r="P867" s="348" t="s">
        <v>102</v>
      </c>
      <c r="Q867" s="348" t="s">
        <v>100</v>
      </c>
    </row>
    <row r="868" spans="13:17" ht="12.75" customHeight="1">
      <c r="M868" s="346">
        <v>123.5</v>
      </c>
      <c r="N868" s="347">
        <f t="shared" si="1"/>
        <v>0.5713</v>
      </c>
      <c r="O868" s="351">
        <v>0.7956</v>
      </c>
      <c r="P868" s="348" t="s">
        <v>102</v>
      </c>
      <c r="Q868" s="348" t="s">
        <v>100</v>
      </c>
    </row>
    <row r="869" spans="13:17" ht="12.75" customHeight="1">
      <c r="M869" s="346">
        <v>123.6</v>
      </c>
      <c r="N869" s="347">
        <f t="shared" si="1"/>
        <v>0.5712</v>
      </c>
      <c r="O869" s="351">
        <v>0.7955</v>
      </c>
      <c r="P869" s="348" t="s">
        <v>102</v>
      </c>
      <c r="Q869" s="348" t="s">
        <v>100</v>
      </c>
    </row>
    <row r="870" spans="13:17" ht="12.75" customHeight="1">
      <c r="M870" s="346">
        <v>123.7</v>
      </c>
      <c r="N870" s="347">
        <f t="shared" si="1"/>
        <v>0.5711</v>
      </c>
      <c r="O870" s="351">
        <v>0.7954</v>
      </c>
      <c r="P870" s="348" t="s">
        <v>102</v>
      </c>
      <c r="Q870" s="348" t="s">
        <v>100</v>
      </c>
    </row>
    <row r="871" spans="13:17" ht="12.75" customHeight="1">
      <c r="M871" s="346">
        <v>123.8</v>
      </c>
      <c r="N871" s="347">
        <f t="shared" si="1"/>
        <v>0.5710000000000001</v>
      </c>
      <c r="O871" s="351">
        <v>0.7953</v>
      </c>
      <c r="P871" s="348" t="s">
        <v>102</v>
      </c>
      <c r="Q871" s="348" t="s">
        <v>100</v>
      </c>
    </row>
    <row r="872" spans="13:17" ht="12.75" customHeight="1">
      <c r="M872" s="346">
        <v>123.9</v>
      </c>
      <c r="N872" s="347">
        <f t="shared" si="1"/>
        <v>0.5709000000000001</v>
      </c>
      <c r="O872" s="351">
        <v>0.7951</v>
      </c>
      <c r="P872" s="348" t="s">
        <v>102</v>
      </c>
      <c r="Q872" s="348" t="s">
        <v>100</v>
      </c>
    </row>
    <row r="873" spans="13:17" ht="12.75" customHeight="1">
      <c r="M873" s="346">
        <v>124</v>
      </c>
      <c r="N873" s="347">
        <f t="shared" si="1"/>
        <v>0.5708000000000001</v>
      </c>
      <c r="O873" s="351"/>
      <c r="P873" s="348" t="s">
        <v>102</v>
      </c>
      <c r="Q873" s="352"/>
    </row>
    <row r="874" spans="13:17" ht="12.75" customHeight="1">
      <c r="M874" s="346">
        <v>124.1</v>
      </c>
      <c r="N874" s="347">
        <f t="shared" si="1"/>
        <v>0.5707000000000001</v>
      </c>
      <c r="O874" s="351"/>
      <c r="P874" s="348" t="s">
        <v>102</v>
      </c>
      <c r="Q874" s="352"/>
    </row>
    <row r="875" spans="13:17" ht="12.75" customHeight="1">
      <c r="M875" s="346">
        <v>124.2</v>
      </c>
      <c r="N875" s="347">
        <f t="shared" si="1"/>
        <v>0.5706000000000001</v>
      </c>
      <c r="O875" s="351"/>
      <c r="P875" s="348" t="s">
        <v>102</v>
      </c>
      <c r="Q875" s="352"/>
    </row>
    <row r="876" spans="13:17" ht="12.75" customHeight="1">
      <c r="M876" s="346">
        <v>124.3</v>
      </c>
      <c r="N876" s="347">
        <f t="shared" si="1"/>
        <v>0.5705000000000001</v>
      </c>
      <c r="O876" s="351"/>
      <c r="P876" s="348" t="s">
        <v>102</v>
      </c>
      <c r="Q876" s="352"/>
    </row>
    <row r="877" spans="13:17" ht="12.75" customHeight="1">
      <c r="M877" s="346">
        <v>124.4</v>
      </c>
      <c r="N877" s="347">
        <f t="shared" si="1"/>
        <v>0.5704000000000001</v>
      </c>
      <c r="O877" s="351"/>
      <c r="P877" s="348" t="s">
        <v>102</v>
      </c>
      <c r="Q877" s="352"/>
    </row>
    <row r="878" spans="13:17" ht="12.75" customHeight="1">
      <c r="M878" s="346">
        <v>124.5</v>
      </c>
      <c r="N878" s="347">
        <f t="shared" si="1"/>
        <v>0.5703000000000001</v>
      </c>
      <c r="O878" s="351"/>
      <c r="P878" s="348" t="s">
        <v>102</v>
      </c>
      <c r="Q878" s="352"/>
    </row>
    <row r="879" spans="13:17" ht="12.75" customHeight="1">
      <c r="M879" s="346">
        <v>124.6</v>
      </c>
      <c r="N879" s="347">
        <f t="shared" si="1"/>
        <v>0.5702000000000002</v>
      </c>
      <c r="O879" s="351"/>
      <c r="P879" s="348" t="s">
        <v>102</v>
      </c>
      <c r="Q879" s="352"/>
    </row>
    <row r="880" spans="13:17" ht="12.75" customHeight="1">
      <c r="M880" s="346">
        <v>124.7</v>
      </c>
      <c r="N880" s="347">
        <f t="shared" si="1"/>
        <v>0.5701000000000002</v>
      </c>
      <c r="O880" s="351"/>
      <c r="P880" s="348" t="s">
        <v>102</v>
      </c>
      <c r="Q880" s="352"/>
    </row>
    <row r="881" spans="13:17" ht="12.75" customHeight="1">
      <c r="M881" s="346">
        <v>124.8</v>
      </c>
      <c r="N881" s="347">
        <f t="shared" si="1"/>
        <v>0.5700000000000002</v>
      </c>
      <c r="O881" s="351"/>
      <c r="P881" s="348" t="s">
        <v>102</v>
      </c>
      <c r="Q881" s="352"/>
    </row>
    <row r="882" spans="13:17" ht="12.75" customHeight="1">
      <c r="M882" s="346">
        <v>124.9</v>
      </c>
      <c r="N882" s="347">
        <f t="shared" si="1"/>
        <v>0.5699000000000002</v>
      </c>
      <c r="O882" s="351"/>
      <c r="P882" s="348" t="s">
        <v>102</v>
      </c>
      <c r="Q882" s="352"/>
    </row>
    <row r="883" spans="13:17" ht="12.75" customHeight="1">
      <c r="M883" s="346">
        <v>125</v>
      </c>
      <c r="N883" s="347">
        <v>0.5698</v>
      </c>
      <c r="O883" s="351"/>
      <c r="P883" s="348" t="s">
        <v>102</v>
      </c>
      <c r="Q883" s="352"/>
    </row>
    <row r="884" spans="13:17" ht="12.75" customHeight="1">
      <c r="M884" s="346">
        <v>125.1</v>
      </c>
      <c r="N884" s="347">
        <v>0.5698</v>
      </c>
      <c r="O884" s="351"/>
      <c r="P884" s="348" t="s">
        <v>103</v>
      </c>
      <c r="Q884" s="352"/>
    </row>
    <row r="885" spans="13:17" ht="12.75" customHeight="1">
      <c r="M885" s="346">
        <v>125.2</v>
      </c>
      <c r="N885" s="347">
        <v>0.5697</v>
      </c>
      <c r="O885" s="351"/>
      <c r="P885" s="348" t="s">
        <v>103</v>
      </c>
      <c r="Q885" s="352"/>
    </row>
    <row r="886" spans="13:17" ht="12.75" customHeight="1">
      <c r="M886" s="346">
        <v>125.3</v>
      </c>
      <c r="N886" s="347">
        <v>0.5696</v>
      </c>
      <c r="O886" s="351"/>
      <c r="P886" s="348" t="s">
        <v>103</v>
      </c>
      <c r="Q886" s="352"/>
    </row>
    <row r="887" spans="13:17" ht="12.75" customHeight="1">
      <c r="M887" s="346">
        <v>125.4</v>
      </c>
      <c r="N887" s="347">
        <v>0.5695</v>
      </c>
      <c r="O887" s="351"/>
      <c r="P887" s="348" t="s">
        <v>103</v>
      </c>
      <c r="Q887" s="352"/>
    </row>
    <row r="888" spans="13:17" ht="12.75" customHeight="1">
      <c r="M888" s="346">
        <v>125.5</v>
      </c>
      <c r="N888" s="347">
        <v>0.5694</v>
      </c>
      <c r="O888" s="351"/>
      <c r="P888" s="348" t="s">
        <v>103</v>
      </c>
      <c r="Q888" s="352"/>
    </row>
    <row r="889" spans="13:17" ht="12.75" customHeight="1">
      <c r="M889" s="346">
        <v>125.6</v>
      </c>
      <c r="N889" s="347">
        <v>0.5693</v>
      </c>
      <c r="O889" s="351"/>
      <c r="P889" s="348" t="s">
        <v>103</v>
      </c>
      <c r="Q889" s="352"/>
    </row>
    <row r="890" spans="13:17" ht="12.75" customHeight="1">
      <c r="M890" s="346">
        <v>125.7</v>
      </c>
      <c r="N890" s="347">
        <v>0.5692</v>
      </c>
      <c r="O890" s="351"/>
      <c r="P890" s="348" t="s">
        <v>103</v>
      </c>
      <c r="Q890" s="352"/>
    </row>
    <row r="891" spans="13:17" ht="12.75" customHeight="1">
      <c r="M891" s="346">
        <v>125.8</v>
      </c>
      <c r="N891" s="347">
        <v>0.5691</v>
      </c>
      <c r="O891" s="351"/>
      <c r="P891" s="348" t="s">
        <v>103</v>
      </c>
      <c r="Q891" s="352"/>
    </row>
    <row r="892" spans="13:17" ht="12.75" customHeight="1">
      <c r="M892" s="346">
        <v>125.9</v>
      </c>
      <c r="N892" s="347">
        <v>0.569</v>
      </c>
      <c r="O892" s="351"/>
      <c r="P892" s="348" t="s">
        <v>103</v>
      </c>
      <c r="Q892" s="352"/>
    </row>
    <row r="893" spans="13:17" ht="12.75" customHeight="1">
      <c r="M893" s="346">
        <v>126</v>
      </c>
      <c r="N893" s="347">
        <v>0.5689</v>
      </c>
      <c r="O893" s="351"/>
      <c r="P893" s="348" t="s">
        <v>103</v>
      </c>
      <c r="Q893" s="352"/>
    </row>
    <row r="894" spans="13:17" ht="12.75" customHeight="1">
      <c r="M894" s="346">
        <v>126.1</v>
      </c>
      <c r="N894" s="347">
        <v>0.5688</v>
      </c>
      <c r="O894" s="351"/>
      <c r="P894" s="348" t="s">
        <v>103</v>
      </c>
      <c r="Q894" s="352"/>
    </row>
    <row r="895" spans="13:17" ht="12.75" customHeight="1">
      <c r="M895" s="346">
        <v>126.2</v>
      </c>
      <c r="N895" s="347">
        <v>0.5688</v>
      </c>
      <c r="O895" s="351"/>
      <c r="P895" s="348" t="s">
        <v>103</v>
      </c>
      <c r="Q895" s="352"/>
    </row>
    <row r="896" spans="13:17" ht="12.75" customHeight="1">
      <c r="M896" s="346">
        <v>126.3</v>
      </c>
      <c r="N896" s="347">
        <v>0.5687</v>
      </c>
      <c r="O896" s="351"/>
      <c r="P896" s="348" t="s">
        <v>103</v>
      </c>
      <c r="Q896" s="352"/>
    </row>
    <row r="897" spans="13:17" ht="12.75" customHeight="1">
      <c r="M897" s="346">
        <v>126.4</v>
      </c>
      <c r="N897" s="347">
        <v>0.5686</v>
      </c>
      <c r="O897" s="351"/>
      <c r="P897" s="348" t="s">
        <v>103</v>
      </c>
      <c r="Q897" s="352"/>
    </row>
    <row r="898" spans="13:17" ht="12.75" customHeight="1">
      <c r="M898" s="346">
        <v>126.5</v>
      </c>
      <c r="N898" s="347">
        <v>0.5685</v>
      </c>
      <c r="O898" s="351"/>
      <c r="P898" s="348" t="s">
        <v>103</v>
      </c>
      <c r="Q898" s="352"/>
    </row>
    <row r="899" spans="13:17" ht="12.75" customHeight="1">
      <c r="M899" s="346">
        <v>126.6</v>
      </c>
      <c r="N899" s="347">
        <v>0.5684</v>
      </c>
      <c r="O899" s="351"/>
      <c r="P899" s="348" t="s">
        <v>103</v>
      </c>
      <c r="Q899" s="352"/>
    </row>
    <row r="900" spans="13:17" ht="12.75" customHeight="1">
      <c r="M900" s="346">
        <v>126.7</v>
      </c>
      <c r="N900" s="347">
        <v>0.5683</v>
      </c>
      <c r="O900" s="351"/>
      <c r="P900" s="348" t="s">
        <v>103</v>
      </c>
      <c r="Q900" s="352"/>
    </row>
    <row r="901" spans="13:17" ht="12.75" customHeight="1">
      <c r="M901" s="346">
        <v>126.8</v>
      </c>
      <c r="N901" s="347">
        <v>0.5682</v>
      </c>
      <c r="O901" s="351"/>
      <c r="P901" s="348" t="s">
        <v>103</v>
      </c>
      <c r="Q901" s="352"/>
    </row>
    <row r="902" spans="13:17" ht="12.75" customHeight="1">
      <c r="M902" s="346">
        <v>126.9</v>
      </c>
      <c r="N902" s="347">
        <v>0.5681</v>
      </c>
      <c r="O902" s="351"/>
      <c r="P902" s="348" t="s">
        <v>103</v>
      </c>
      <c r="Q902" s="352"/>
    </row>
    <row r="903" spans="13:17" ht="12.75" customHeight="1">
      <c r="M903" s="346">
        <v>127</v>
      </c>
      <c r="N903" s="347">
        <v>0.5681</v>
      </c>
      <c r="O903" s="351"/>
      <c r="P903" s="348" t="s">
        <v>103</v>
      </c>
      <c r="Q903" s="352"/>
    </row>
    <row r="904" spans="13:17" ht="12.75" customHeight="1">
      <c r="M904" s="346">
        <v>127.1</v>
      </c>
      <c r="N904" s="347">
        <v>0.568</v>
      </c>
      <c r="O904" s="351"/>
      <c r="P904" s="348" t="s">
        <v>103</v>
      </c>
      <c r="Q904" s="352"/>
    </row>
    <row r="905" spans="13:17" ht="12.75" customHeight="1">
      <c r="M905" s="346">
        <v>127.2</v>
      </c>
      <c r="N905" s="347">
        <v>0.5679</v>
      </c>
      <c r="O905" s="351"/>
      <c r="P905" s="348" t="s">
        <v>103</v>
      </c>
      <c r="Q905" s="352"/>
    </row>
    <row r="906" spans="13:17" ht="12.75" customHeight="1">
      <c r="M906" s="346">
        <v>127.3</v>
      </c>
      <c r="N906" s="347">
        <v>0.5678</v>
      </c>
      <c r="O906" s="351"/>
      <c r="P906" s="348" t="s">
        <v>103</v>
      </c>
      <c r="Q906" s="352"/>
    </row>
    <row r="907" spans="13:17" ht="12.75" customHeight="1">
      <c r="M907" s="346">
        <v>127.4</v>
      </c>
      <c r="N907" s="347">
        <v>0.5677</v>
      </c>
      <c r="O907" s="351"/>
      <c r="P907" s="348" t="s">
        <v>103</v>
      </c>
      <c r="Q907" s="352"/>
    </row>
    <row r="908" spans="13:17" ht="12.75" customHeight="1">
      <c r="M908" s="346">
        <v>127.5</v>
      </c>
      <c r="N908" s="347">
        <v>0.5676</v>
      </c>
      <c r="O908" s="351"/>
      <c r="P908" s="348" t="s">
        <v>103</v>
      </c>
      <c r="Q908" s="352"/>
    </row>
    <row r="909" spans="13:17" ht="12.75" customHeight="1">
      <c r="M909" s="346">
        <v>127.6</v>
      </c>
      <c r="N909" s="347">
        <v>0.5675</v>
      </c>
      <c r="O909" s="351"/>
      <c r="P909" s="348" t="s">
        <v>103</v>
      </c>
      <c r="Q909" s="352"/>
    </row>
    <row r="910" spans="13:17" ht="12.75" customHeight="1">
      <c r="M910" s="346">
        <v>127.7</v>
      </c>
      <c r="N910" s="347">
        <v>0.5675</v>
      </c>
      <c r="O910" s="351"/>
      <c r="P910" s="348" t="s">
        <v>103</v>
      </c>
      <c r="Q910" s="352"/>
    </row>
    <row r="911" spans="13:17" ht="12.75" customHeight="1">
      <c r="M911" s="346">
        <v>127.8</v>
      </c>
      <c r="N911" s="347">
        <v>0.5674</v>
      </c>
      <c r="O911" s="351"/>
      <c r="P911" s="348" t="s">
        <v>103</v>
      </c>
      <c r="Q911" s="352"/>
    </row>
    <row r="912" spans="13:17" ht="12.75" customHeight="1">
      <c r="M912" s="346">
        <v>127.9</v>
      </c>
      <c r="N912" s="347">
        <v>0.5673</v>
      </c>
      <c r="O912" s="351"/>
      <c r="P912" s="348" t="s">
        <v>103</v>
      </c>
      <c r="Q912" s="352"/>
    </row>
    <row r="913" spans="13:17" ht="12.75" customHeight="1">
      <c r="M913" s="346">
        <v>128</v>
      </c>
      <c r="N913" s="347">
        <v>0.5672</v>
      </c>
      <c r="O913" s="351"/>
      <c r="P913" s="348" t="s">
        <v>103</v>
      </c>
      <c r="Q913" s="352"/>
    </row>
    <row r="914" spans="13:17" ht="12.75" customHeight="1">
      <c r="M914" s="346">
        <v>128.1</v>
      </c>
      <c r="N914" s="347">
        <v>0.5671</v>
      </c>
      <c r="O914" s="351"/>
      <c r="P914" s="348" t="s">
        <v>103</v>
      </c>
      <c r="Q914" s="352"/>
    </row>
    <row r="915" spans="13:17" ht="12.75" customHeight="1">
      <c r="M915" s="346">
        <v>128.2</v>
      </c>
      <c r="N915" s="347">
        <v>0.567</v>
      </c>
      <c r="O915" s="351"/>
      <c r="P915" s="348" t="s">
        <v>103</v>
      </c>
      <c r="Q915" s="352"/>
    </row>
    <row r="916" spans="13:17" ht="12.75" customHeight="1">
      <c r="M916" s="346">
        <v>128.3</v>
      </c>
      <c r="N916" s="347">
        <v>0.567</v>
      </c>
      <c r="O916" s="351"/>
      <c r="P916" s="348" t="s">
        <v>103</v>
      </c>
      <c r="Q916" s="352"/>
    </row>
    <row r="917" spans="13:17" ht="12.75" customHeight="1">
      <c r="M917" s="346">
        <v>128.4</v>
      </c>
      <c r="N917" s="347">
        <v>0.5669</v>
      </c>
      <c r="O917" s="351"/>
      <c r="P917" s="348" t="s">
        <v>103</v>
      </c>
      <c r="Q917" s="352"/>
    </row>
    <row r="918" spans="13:17" ht="12.75" customHeight="1">
      <c r="M918" s="346">
        <v>128.5</v>
      </c>
      <c r="N918" s="347">
        <v>0.5668</v>
      </c>
      <c r="O918" s="351"/>
      <c r="P918" s="348" t="s">
        <v>103</v>
      </c>
      <c r="Q918" s="352"/>
    </row>
    <row r="919" spans="13:17" ht="12.75" customHeight="1">
      <c r="M919" s="346">
        <v>128.6</v>
      </c>
      <c r="N919" s="347">
        <v>0.5667</v>
      </c>
      <c r="O919" s="351"/>
      <c r="P919" s="348" t="s">
        <v>103</v>
      </c>
      <c r="Q919" s="352"/>
    </row>
    <row r="920" spans="13:17" ht="12.75" customHeight="1">
      <c r="M920" s="346">
        <v>128.7</v>
      </c>
      <c r="N920" s="347">
        <v>0.5666</v>
      </c>
      <c r="O920" s="351"/>
      <c r="P920" s="348" t="s">
        <v>103</v>
      </c>
      <c r="Q920" s="352"/>
    </row>
    <row r="921" spans="13:17" ht="12.75" customHeight="1">
      <c r="M921" s="346">
        <v>128.8</v>
      </c>
      <c r="N921" s="347">
        <v>0.5665</v>
      </c>
      <c r="O921" s="351"/>
      <c r="P921" s="348" t="s">
        <v>103</v>
      </c>
      <c r="Q921" s="352"/>
    </row>
    <row r="922" spans="13:17" ht="12.75" customHeight="1">
      <c r="M922" s="346">
        <v>128.9</v>
      </c>
      <c r="N922" s="347">
        <v>0.5665</v>
      </c>
      <c r="O922" s="351"/>
      <c r="P922" s="348" t="s">
        <v>103</v>
      </c>
      <c r="Q922" s="352"/>
    </row>
    <row r="923" spans="13:17" ht="12.75" customHeight="1">
      <c r="M923" s="346">
        <v>129</v>
      </c>
      <c r="N923" s="347">
        <v>0.5664</v>
      </c>
      <c r="O923" s="351"/>
      <c r="P923" s="348" t="s">
        <v>103</v>
      </c>
      <c r="Q923" s="352"/>
    </row>
    <row r="924" spans="13:17" ht="12.75" customHeight="1">
      <c r="M924" s="346">
        <v>129.1</v>
      </c>
      <c r="N924" s="347">
        <v>0.5663</v>
      </c>
      <c r="O924" s="347"/>
      <c r="P924" s="348" t="s">
        <v>103</v>
      </c>
      <c r="Q924" s="353"/>
    </row>
    <row r="925" spans="13:17" ht="12.75" customHeight="1">
      <c r="M925" s="346">
        <v>129.2</v>
      </c>
      <c r="N925" s="347">
        <v>0.5662</v>
      </c>
      <c r="O925" s="351"/>
      <c r="P925" s="348" t="s">
        <v>103</v>
      </c>
      <c r="Q925" s="352"/>
    </row>
    <row r="926" spans="13:17" ht="12.75" customHeight="1">
      <c r="M926" s="346">
        <v>129.3</v>
      </c>
      <c r="N926" s="347">
        <v>0.5661</v>
      </c>
      <c r="O926" s="351"/>
      <c r="P926" s="348" t="s">
        <v>103</v>
      </c>
      <c r="Q926" s="352"/>
    </row>
    <row r="927" spans="13:17" ht="12.75" customHeight="1">
      <c r="M927" s="346">
        <v>129.4</v>
      </c>
      <c r="N927" s="347">
        <v>0.5661</v>
      </c>
      <c r="O927" s="351"/>
      <c r="P927" s="348" t="s">
        <v>103</v>
      </c>
      <c r="Q927" s="352"/>
    </row>
    <row r="928" spans="13:17" ht="12.75" customHeight="1">
      <c r="M928" s="346">
        <v>129.5</v>
      </c>
      <c r="N928" s="347">
        <v>0.566</v>
      </c>
      <c r="O928" s="351"/>
      <c r="P928" s="348" t="s">
        <v>103</v>
      </c>
      <c r="Q928" s="352"/>
    </row>
    <row r="929" spans="13:17" ht="12.75" customHeight="1">
      <c r="M929" s="346">
        <v>129.6</v>
      </c>
      <c r="N929" s="347">
        <v>0.5659</v>
      </c>
      <c r="O929" s="351"/>
      <c r="P929" s="348" t="s">
        <v>103</v>
      </c>
      <c r="Q929" s="352"/>
    </row>
    <row r="930" spans="13:17" ht="12.75" customHeight="1">
      <c r="M930" s="346">
        <v>129.7</v>
      </c>
      <c r="N930" s="347">
        <v>0.5658</v>
      </c>
      <c r="O930" s="351"/>
      <c r="P930" s="348" t="s">
        <v>103</v>
      </c>
      <c r="Q930" s="352"/>
    </row>
    <row r="931" spans="13:17" ht="12.75" customHeight="1">
      <c r="M931" s="346">
        <v>129.8</v>
      </c>
      <c r="N931" s="347">
        <v>0.5658</v>
      </c>
      <c r="O931" s="351"/>
      <c r="P931" s="348" t="s">
        <v>103</v>
      </c>
      <c r="Q931" s="352"/>
    </row>
    <row r="932" spans="13:17" ht="12.75" customHeight="1">
      <c r="M932" s="346">
        <v>129.9</v>
      </c>
      <c r="N932" s="347">
        <v>0.5657</v>
      </c>
      <c r="O932" s="351"/>
      <c r="P932" s="348" t="s">
        <v>103</v>
      </c>
      <c r="Q932" s="352"/>
    </row>
    <row r="933" spans="13:17" ht="12.75" customHeight="1">
      <c r="M933" s="346">
        <v>130</v>
      </c>
      <c r="N933" s="347">
        <v>0.5656</v>
      </c>
      <c r="O933" s="351"/>
      <c r="P933" s="348" t="s">
        <v>103</v>
      </c>
      <c r="Q933" s="352"/>
    </row>
    <row r="934" spans="13:17" ht="12.75" customHeight="1">
      <c r="M934" s="346">
        <v>130.1</v>
      </c>
      <c r="N934" s="347">
        <v>0.5655</v>
      </c>
      <c r="O934" s="351"/>
      <c r="P934" s="348" t="s">
        <v>103</v>
      </c>
      <c r="Q934" s="352"/>
    </row>
    <row r="935" spans="13:17" ht="12.75" customHeight="1">
      <c r="M935" s="346">
        <v>130.2</v>
      </c>
      <c r="N935" s="347">
        <v>0.5554</v>
      </c>
      <c r="O935" s="351"/>
      <c r="P935" s="348" t="s">
        <v>103</v>
      </c>
      <c r="Q935" s="352"/>
    </row>
    <row r="936" spans="13:17" ht="12.75" customHeight="1">
      <c r="M936" s="346">
        <v>130.3</v>
      </c>
      <c r="N936" s="347">
        <v>0.5654</v>
      </c>
      <c r="O936" s="351"/>
      <c r="P936" s="348" t="s">
        <v>103</v>
      </c>
      <c r="Q936" s="352"/>
    </row>
    <row r="937" spans="13:17" ht="12.75" customHeight="1">
      <c r="M937" s="346">
        <v>130.4</v>
      </c>
      <c r="N937" s="347">
        <v>0.5653</v>
      </c>
      <c r="O937" s="351"/>
      <c r="P937" s="348" t="s">
        <v>103</v>
      </c>
      <c r="Q937" s="352"/>
    </row>
    <row r="938" spans="13:17" ht="12.75" customHeight="1">
      <c r="M938" s="346">
        <v>130.5</v>
      </c>
      <c r="N938" s="347">
        <v>0.5652</v>
      </c>
      <c r="O938" s="351"/>
      <c r="P938" s="348" t="s">
        <v>103</v>
      </c>
      <c r="Q938" s="352"/>
    </row>
    <row r="939" spans="13:17" ht="12.75" customHeight="1">
      <c r="M939" s="346">
        <v>130.6</v>
      </c>
      <c r="N939" s="347">
        <v>0.5651</v>
      </c>
      <c r="O939" s="351"/>
      <c r="P939" s="348" t="s">
        <v>103</v>
      </c>
      <c r="Q939" s="352"/>
    </row>
    <row r="940" spans="13:17" ht="12.75" customHeight="1">
      <c r="M940" s="346">
        <v>130.7</v>
      </c>
      <c r="N940" s="347">
        <v>0.5651</v>
      </c>
      <c r="O940" s="351"/>
      <c r="P940" s="348" t="s">
        <v>103</v>
      </c>
      <c r="Q940" s="352"/>
    </row>
    <row r="941" spans="13:17" ht="12.75" customHeight="1">
      <c r="M941" s="346">
        <v>130.8</v>
      </c>
      <c r="N941" s="347">
        <v>0.565</v>
      </c>
      <c r="O941" s="351"/>
      <c r="P941" s="348" t="s">
        <v>103</v>
      </c>
      <c r="Q941" s="352"/>
    </row>
    <row r="942" spans="13:17" ht="12.75" customHeight="1">
      <c r="M942" s="346">
        <v>130.9</v>
      </c>
      <c r="N942" s="347">
        <v>0.5649</v>
      </c>
      <c r="O942" s="351"/>
      <c r="P942" s="348" t="s">
        <v>103</v>
      </c>
      <c r="Q942" s="352"/>
    </row>
    <row r="943" spans="13:17" ht="12.75" customHeight="1">
      <c r="M943" s="346">
        <v>131</v>
      </c>
      <c r="N943" s="347">
        <v>0.5648</v>
      </c>
      <c r="O943" s="351"/>
      <c r="P943" s="348" t="s">
        <v>103</v>
      </c>
      <c r="Q943" s="352"/>
    </row>
    <row r="944" spans="13:17" ht="12.75" customHeight="1">
      <c r="M944" s="346">
        <v>131.1</v>
      </c>
      <c r="N944" s="347">
        <v>0.5647</v>
      </c>
      <c r="O944" s="351"/>
      <c r="P944" s="348" t="s">
        <v>103</v>
      </c>
      <c r="Q944" s="352"/>
    </row>
    <row r="945" spans="13:17" ht="12.75" customHeight="1">
      <c r="M945" s="346">
        <v>131.2</v>
      </c>
      <c r="N945" s="347">
        <v>0.5647</v>
      </c>
      <c r="O945" s="351"/>
      <c r="P945" s="348" t="s">
        <v>103</v>
      </c>
      <c r="Q945" s="352"/>
    </row>
    <row r="946" spans="13:17" ht="12.75" customHeight="1">
      <c r="M946" s="346">
        <v>131.3</v>
      </c>
      <c r="N946" s="347">
        <v>0.5646</v>
      </c>
      <c r="O946" s="351"/>
      <c r="P946" s="348" t="s">
        <v>103</v>
      </c>
      <c r="Q946" s="352"/>
    </row>
    <row r="947" spans="13:17" ht="12.75" customHeight="1">
      <c r="M947" s="346">
        <v>131.4</v>
      </c>
      <c r="N947" s="347">
        <v>0.5645</v>
      </c>
      <c r="O947" s="351"/>
      <c r="P947" s="348" t="s">
        <v>103</v>
      </c>
      <c r="Q947" s="352"/>
    </row>
    <row r="948" spans="13:17" ht="12.75" customHeight="1">
      <c r="M948" s="346">
        <v>131.5</v>
      </c>
      <c r="N948" s="347">
        <v>0.5644</v>
      </c>
      <c r="O948" s="351"/>
      <c r="P948" s="348" t="s">
        <v>103</v>
      </c>
      <c r="Q948" s="352"/>
    </row>
    <row r="949" spans="13:17" ht="12.75" customHeight="1">
      <c r="M949" s="346">
        <v>131.6</v>
      </c>
      <c r="N949" s="347">
        <v>0.5644</v>
      </c>
      <c r="O949" s="351"/>
      <c r="P949" s="348" t="s">
        <v>103</v>
      </c>
      <c r="Q949" s="352"/>
    </row>
    <row r="950" spans="13:17" ht="12.75" customHeight="1">
      <c r="M950" s="346">
        <v>131.7</v>
      </c>
      <c r="N950" s="347">
        <v>0.5643</v>
      </c>
      <c r="O950" s="351"/>
      <c r="P950" s="348" t="s">
        <v>103</v>
      </c>
      <c r="Q950" s="352"/>
    </row>
    <row r="951" spans="13:17" ht="12.75" customHeight="1">
      <c r="M951" s="346">
        <v>131.8</v>
      </c>
      <c r="N951" s="347">
        <v>0.5642</v>
      </c>
      <c r="O951" s="351"/>
      <c r="P951" s="348" t="s">
        <v>103</v>
      </c>
      <c r="Q951" s="352"/>
    </row>
    <row r="952" spans="13:17" ht="12.75" customHeight="1">
      <c r="M952" s="346">
        <v>131.9</v>
      </c>
      <c r="N952" s="347">
        <v>0.5642</v>
      </c>
      <c r="O952" s="351"/>
      <c r="P952" s="348" t="s">
        <v>103</v>
      </c>
      <c r="Q952" s="352"/>
    </row>
    <row r="953" spans="13:17" ht="12.75" customHeight="1">
      <c r="M953" s="346">
        <v>132</v>
      </c>
      <c r="N953" s="347">
        <v>0.5641</v>
      </c>
      <c r="O953" s="351"/>
      <c r="P953" s="348" t="s">
        <v>103</v>
      </c>
      <c r="Q953" s="352"/>
    </row>
    <row r="954" spans="13:17" ht="12.75" customHeight="1">
      <c r="M954" s="346">
        <v>132.1</v>
      </c>
      <c r="N954" s="347">
        <v>0.564</v>
      </c>
      <c r="O954" s="351"/>
      <c r="P954" s="348" t="s">
        <v>103</v>
      </c>
      <c r="Q954" s="352"/>
    </row>
    <row r="955" spans="13:17" ht="12.75" customHeight="1">
      <c r="M955" s="346">
        <v>132.2</v>
      </c>
      <c r="N955" s="347">
        <v>0.5639</v>
      </c>
      <c r="O955" s="351"/>
      <c r="P955" s="348" t="s">
        <v>103</v>
      </c>
      <c r="Q955" s="352"/>
    </row>
    <row r="956" spans="13:17" ht="12.75" customHeight="1">
      <c r="M956" s="346">
        <v>132.3</v>
      </c>
      <c r="N956" s="347">
        <v>0.5639</v>
      </c>
      <c r="O956" s="351"/>
      <c r="P956" s="348" t="s">
        <v>103</v>
      </c>
      <c r="Q956" s="352"/>
    </row>
    <row r="957" spans="13:17" ht="12.75" customHeight="1">
      <c r="M957" s="346">
        <v>132.4</v>
      </c>
      <c r="N957" s="347">
        <v>0.5638</v>
      </c>
      <c r="O957" s="351"/>
      <c r="P957" s="348" t="s">
        <v>103</v>
      </c>
      <c r="Q957" s="352"/>
    </row>
    <row r="958" spans="13:17" ht="12.75" customHeight="1">
      <c r="M958" s="346">
        <v>132.5</v>
      </c>
      <c r="N958" s="347">
        <v>0.5637</v>
      </c>
      <c r="O958" s="351"/>
      <c r="P958" s="348" t="s">
        <v>103</v>
      </c>
      <c r="Q958" s="352"/>
    </row>
    <row r="959" spans="13:17" ht="12.75" customHeight="1">
      <c r="M959" s="346">
        <v>132.6</v>
      </c>
      <c r="N959" s="347">
        <v>0.5636</v>
      </c>
      <c r="O959" s="351"/>
      <c r="P959" s="348" t="s">
        <v>103</v>
      </c>
      <c r="Q959" s="352"/>
    </row>
    <row r="960" spans="13:17" ht="12.75" customHeight="1">
      <c r="M960" s="346">
        <v>132.7</v>
      </c>
      <c r="N960" s="347">
        <v>0.5636</v>
      </c>
      <c r="O960" s="351"/>
      <c r="P960" s="348" t="s">
        <v>103</v>
      </c>
      <c r="Q960" s="352"/>
    </row>
    <row r="961" spans="13:17" ht="12.75" customHeight="1">
      <c r="M961" s="346">
        <v>132.8</v>
      </c>
      <c r="N961" s="347">
        <v>0.5635</v>
      </c>
      <c r="O961" s="351"/>
      <c r="P961" s="348" t="s">
        <v>103</v>
      </c>
      <c r="Q961" s="352"/>
    </row>
    <row r="962" spans="13:17" ht="12.75" customHeight="1">
      <c r="M962" s="346">
        <v>132.9</v>
      </c>
      <c r="N962" s="347">
        <v>0.5634</v>
      </c>
      <c r="O962" s="351"/>
      <c r="P962" s="348" t="s">
        <v>103</v>
      </c>
      <c r="Q962" s="352"/>
    </row>
    <row r="963" spans="13:17" ht="12.75" customHeight="1">
      <c r="M963" s="346">
        <v>133</v>
      </c>
      <c r="N963" s="347">
        <v>0.5634</v>
      </c>
      <c r="O963" s="351"/>
      <c r="P963" s="348" t="s">
        <v>103</v>
      </c>
      <c r="Q963" s="352"/>
    </row>
    <row r="964" spans="13:17" ht="12.75" customHeight="1">
      <c r="M964" s="346">
        <v>133.1</v>
      </c>
      <c r="N964" s="347">
        <v>0.5633</v>
      </c>
      <c r="O964" s="351"/>
      <c r="P964" s="348" t="s">
        <v>103</v>
      </c>
      <c r="Q964" s="352"/>
    </row>
    <row r="965" spans="13:17" ht="12.75" customHeight="1">
      <c r="M965" s="346">
        <v>133.2</v>
      </c>
      <c r="N965" s="347">
        <v>0.5632</v>
      </c>
      <c r="O965" s="351"/>
      <c r="P965" s="348" t="s">
        <v>103</v>
      </c>
      <c r="Q965" s="352"/>
    </row>
    <row r="966" spans="13:17" ht="12.75" customHeight="1">
      <c r="M966" s="346">
        <v>133.3</v>
      </c>
      <c r="N966" s="347">
        <v>0.5631</v>
      </c>
      <c r="O966" s="351"/>
      <c r="P966" s="348" t="s">
        <v>103</v>
      </c>
      <c r="Q966" s="352"/>
    </row>
    <row r="967" spans="13:17" ht="12.75" customHeight="1">
      <c r="M967" s="346">
        <v>133.4</v>
      </c>
      <c r="N967" s="347">
        <v>0.5631</v>
      </c>
      <c r="O967" s="351"/>
      <c r="P967" s="348" t="s">
        <v>103</v>
      </c>
      <c r="Q967" s="352"/>
    </row>
    <row r="968" spans="13:17" ht="12.75" customHeight="1">
      <c r="M968" s="346">
        <v>133.5</v>
      </c>
      <c r="N968" s="347">
        <v>0.563</v>
      </c>
      <c r="O968" s="351"/>
      <c r="P968" s="348" t="s">
        <v>103</v>
      </c>
      <c r="Q968" s="352"/>
    </row>
    <row r="969" spans="13:17" ht="12.75" customHeight="1">
      <c r="M969" s="346">
        <v>133.6</v>
      </c>
      <c r="N969" s="347">
        <v>0.5629</v>
      </c>
      <c r="O969" s="351"/>
      <c r="P969" s="348" t="s">
        <v>103</v>
      </c>
      <c r="Q969" s="352"/>
    </row>
    <row r="970" spans="13:17" ht="12.75" customHeight="1">
      <c r="M970" s="346">
        <v>133.7</v>
      </c>
      <c r="N970" s="347">
        <v>0.5629</v>
      </c>
      <c r="O970" s="351"/>
      <c r="P970" s="348" t="s">
        <v>103</v>
      </c>
      <c r="Q970" s="352"/>
    </row>
    <row r="971" spans="13:17" ht="12.75" customHeight="1">
      <c r="M971" s="346">
        <v>133.8</v>
      </c>
      <c r="N971" s="347">
        <v>0.5628</v>
      </c>
      <c r="O971" s="351"/>
      <c r="P971" s="348" t="s">
        <v>103</v>
      </c>
      <c r="Q971" s="352"/>
    </row>
    <row r="972" spans="13:17" ht="12.75" customHeight="1">
      <c r="M972" s="346">
        <v>133.9</v>
      </c>
      <c r="N972" s="347">
        <v>0.5627</v>
      </c>
      <c r="O972" s="351"/>
      <c r="P972" s="348" t="s">
        <v>103</v>
      </c>
      <c r="Q972" s="352"/>
    </row>
    <row r="973" spans="13:17" ht="12.75" customHeight="1">
      <c r="M973" s="346">
        <v>134</v>
      </c>
      <c r="N973" s="347">
        <v>0.5627</v>
      </c>
      <c r="O973" s="351"/>
      <c r="P973" s="348" t="s">
        <v>103</v>
      </c>
      <c r="Q973" s="352"/>
    </row>
    <row r="974" spans="13:17" ht="12.75" customHeight="1">
      <c r="M974" s="346">
        <v>134.1</v>
      </c>
      <c r="N974" s="347">
        <v>0.5626</v>
      </c>
      <c r="O974" s="351"/>
      <c r="P974" s="348" t="s">
        <v>103</v>
      </c>
      <c r="Q974" s="352"/>
    </row>
    <row r="975" spans="13:17" ht="12.75" customHeight="1">
      <c r="M975" s="346">
        <v>134.2</v>
      </c>
      <c r="N975" s="347">
        <v>0.5625</v>
      </c>
      <c r="O975" s="351"/>
      <c r="P975" s="348" t="s">
        <v>103</v>
      </c>
      <c r="Q975" s="352"/>
    </row>
    <row r="976" spans="13:17" ht="12.75" customHeight="1">
      <c r="M976" s="346">
        <v>134.3</v>
      </c>
      <c r="N976" s="347">
        <v>0.5624</v>
      </c>
      <c r="O976" s="351"/>
      <c r="P976" s="348" t="s">
        <v>103</v>
      </c>
      <c r="Q976" s="352"/>
    </row>
    <row r="977" spans="13:17" ht="12.75" customHeight="1">
      <c r="M977" s="346">
        <v>134.4</v>
      </c>
      <c r="N977" s="347">
        <v>0.5624</v>
      </c>
      <c r="O977" s="351"/>
      <c r="P977" s="348" t="s">
        <v>103</v>
      </c>
      <c r="Q977" s="352"/>
    </row>
    <row r="978" spans="13:17" ht="12.75" customHeight="1">
      <c r="M978" s="346">
        <v>134.5</v>
      </c>
      <c r="N978" s="347">
        <v>0.5623</v>
      </c>
      <c r="O978" s="351"/>
      <c r="P978" s="348" t="s">
        <v>103</v>
      </c>
      <c r="Q978" s="352"/>
    </row>
    <row r="979" spans="13:17" ht="12.75" customHeight="1">
      <c r="M979" s="346">
        <v>134.6</v>
      </c>
      <c r="N979" s="347">
        <v>0.5622</v>
      </c>
      <c r="O979" s="351"/>
      <c r="P979" s="348" t="s">
        <v>103</v>
      </c>
      <c r="Q979" s="352"/>
    </row>
    <row r="980" spans="13:17" ht="12.75" customHeight="1">
      <c r="M980" s="346">
        <v>134.7</v>
      </c>
      <c r="N980" s="347">
        <v>0.5622</v>
      </c>
      <c r="O980" s="351"/>
      <c r="P980" s="348" t="s">
        <v>103</v>
      </c>
      <c r="Q980" s="352"/>
    </row>
    <row r="981" spans="13:17" ht="12.75" customHeight="1">
      <c r="M981" s="346">
        <v>134.8</v>
      </c>
      <c r="N981" s="347">
        <v>0.5621</v>
      </c>
      <c r="O981" s="351"/>
      <c r="P981" s="348" t="s">
        <v>103</v>
      </c>
      <c r="Q981" s="352"/>
    </row>
    <row r="982" spans="13:17" ht="12.75" customHeight="1">
      <c r="M982" s="346">
        <v>134.9</v>
      </c>
      <c r="N982" s="347">
        <v>0.562</v>
      </c>
      <c r="O982" s="347"/>
      <c r="P982" s="348" t="s">
        <v>103</v>
      </c>
      <c r="Q982" s="353"/>
    </row>
    <row r="983" spans="13:17" ht="12.75" customHeight="1">
      <c r="M983" s="346">
        <v>135</v>
      </c>
      <c r="N983" s="347">
        <v>0.562</v>
      </c>
      <c r="O983" s="351"/>
      <c r="P983" s="348" t="s">
        <v>103</v>
      </c>
      <c r="Q983" s="352"/>
    </row>
    <row r="984" spans="13:17" ht="12.75" customHeight="1">
      <c r="M984" s="346">
        <v>135.1</v>
      </c>
      <c r="N984" s="347">
        <v>0.5619</v>
      </c>
      <c r="O984" s="351"/>
      <c r="P984" s="348" t="s">
        <v>103</v>
      </c>
      <c r="Q984" s="352"/>
    </row>
    <row r="985" spans="13:17" ht="12.75" customHeight="1">
      <c r="M985" s="346">
        <v>135.2</v>
      </c>
      <c r="N985" s="347">
        <v>0.5618</v>
      </c>
      <c r="O985" s="351"/>
      <c r="P985" s="348" t="s">
        <v>103</v>
      </c>
      <c r="Q985" s="352"/>
    </row>
    <row r="986" spans="13:17" ht="12.75" customHeight="1">
      <c r="M986" s="346">
        <v>135.3</v>
      </c>
      <c r="N986" s="347">
        <v>0.5618</v>
      </c>
      <c r="O986" s="351"/>
      <c r="P986" s="348" t="s">
        <v>103</v>
      </c>
      <c r="Q986" s="352"/>
    </row>
    <row r="987" spans="13:17" ht="12.75" customHeight="1">
      <c r="M987" s="346">
        <v>135.4</v>
      </c>
      <c r="N987" s="347">
        <v>0.5617</v>
      </c>
      <c r="O987" s="351"/>
      <c r="P987" s="348" t="s">
        <v>103</v>
      </c>
      <c r="Q987" s="352"/>
    </row>
    <row r="988" spans="13:17" ht="12.75" customHeight="1">
      <c r="M988" s="346">
        <v>135.5</v>
      </c>
      <c r="N988" s="347">
        <v>0.5616</v>
      </c>
      <c r="O988" s="351"/>
      <c r="P988" s="348" t="s">
        <v>103</v>
      </c>
      <c r="Q988" s="352"/>
    </row>
    <row r="989" spans="13:17" ht="12.75" customHeight="1">
      <c r="M989" s="346">
        <v>135.6</v>
      </c>
      <c r="N989" s="347">
        <v>0.5616</v>
      </c>
      <c r="O989" s="351"/>
      <c r="P989" s="348" t="s">
        <v>103</v>
      </c>
      <c r="Q989" s="352"/>
    </row>
    <row r="990" spans="13:17" ht="12.75" customHeight="1">
      <c r="M990" s="346">
        <v>135.7</v>
      </c>
      <c r="N990" s="347">
        <v>0.5615</v>
      </c>
      <c r="O990" s="351"/>
      <c r="P990" s="348" t="s">
        <v>103</v>
      </c>
      <c r="Q990" s="352"/>
    </row>
    <row r="991" spans="13:17" ht="12.75" customHeight="1">
      <c r="M991" s="346">
        <v>135.8</v>
      </c>
      <c r="N991" s="347">
        <v>0.5614</v>
      </c>
      <c r="O991" s="351"/>
      <c r="P991" s="348" t="s">
        <v>103</v>
      </c>
      <c r="Q991" s="352"/>
    </row>
    <row r="992" spans="13:17" ht="12.75" customHeight="1">
      <c r="M992" s="346">
        <v>135.9</v>
      </c>
      <c r="N992" s="347">
        <v>0.5614</v>
      </c>
      <c r="O992" s="351"/>
      <c r="P992" s="348" t="s">
        <v>103</v>
      </c>
      <c r="Q992" s="352"/>
    </row>
    <row r="993" spans="13:17" ht="12.75" customHeight="1">
      <c r="M993" s="346">
        <v>136</v>
      </c>
      <c r="N993" s="347">
        <v>0.5613</v>
      </c>
      <c r="O993" s="351"/>
      <c r="P993" s="348" t="s">
        <v>103</v>
      </c>
      <c r="Q993" s="352"/>
    </row>
    <row r="994" spans="13:17" ht="12.75" customHeight="1">
      <c r="M994" s="346">
        <v>136.1</v>
      </c>
      <c r="N994" s="347">
        <v>0.5612</v>
      </c>
      <c r="O994" s="351"/>
      <c r="P994" s="348" t="s">
        <v>103</v>
      </c>
      <c r="Q994" s="352"/>
    </row>
    <row r="995" spans="13:17" ht="12.75" customHeight="1">
      <c r="M995" s="346">
        <v>136.2</v>
      </c>
      <c r="N995" s="347">
        <v>0.5612</v>
      </c>
      <c r="O995" s="351"/>
      <c r="P995" s="348" t="s">
        <v>103</v>
      </c>
      <c r="Q995" s="352"/>
    </row>
    <row r="996" spans="13:17" ht="12.75" customHeight="1">
      <c r="M996" s="346">
        <v>136.3</v>
      </c>
      <c r="N996" s="347">
        <v>0.5611</v>
      </c>
      <c r="O996" s="351"/>
      <c r="P996" s="348" t="s">
        <v>103</v>
      </c>
      <c r="Q996" s="352"/>
    </row>
    <row r="997" spans="13:17" ht="12.75" customHeight="1">
      <c r="M997" s="346">
        <v>136.4</v>
      </c>
      <c r="N997" s="347">
        <v>0.561</v>
      </c>
      <c r="O997" s="351"/>
      <c r="P997" s="348" t="s">
        <v>103</v>
      </c>
      <c r="Q997" s="352"/>
    </row>
    <row r="998" spans="13:17" ht="12.75" customHeight="1">
      <c r="M998" s="346">
        <v>136.5</v>
      </c>
      <c r="N998" s="347">
        <v>0.561</v>
      </c>
      <c r="O998" s="351"/>
      <c r="P998" s="348" t="s">
        <v>103</v>
      </c>
      <c r="Q998" s="352"/>
    </row>
    <row r="999" spans="13:17" ht="12.75" customHeight="1">
      <c r="M999" s="346">
        <v>136.6</v>
      </c>
      <c r="N999" s="347">
        <v>0.5609</v>
      </c>
      <c r="O999" s="351"/>
      <c r="P999" s="348" t="s">
        <v>103</v>
      </c>
      <c r="Q999" s="352"/>
    </row>
    <row r="1000" spans="13:17" ht="12.75" customHeight="1">
      <c r="M1000" s="346">
        <v>136.7</v>
      </c>
      <c r="N1000" s="347">
        <v>0.5609</v>
      </c>
      <c r="O1000" s="351"/>
      <c r="P1000" s="348" t="s">
        <v>103</v>
      </c>
      <c r="Q1000" s="352"/>
    </row>
    <row r="1001" spans="13:17" ht="12.75" customHeight="1">
      <c r="M1001" s="346">
        <v>136.8</v>
      </c>
      <c r="N1001" s="347">
        <v>0.5608</v>
      </c>
      <c r="O1001" s="351"/>
      <c r="P1001" s="348" t="s">
        <v>103</v>
      </c>
      <c r="Q1001" s="352"/>
    </row>
    <row r="1002" spans="13:17" ht="12.75" customHeight="1">
      <c r="M1002" s="346">
        <v>136.9</v>
      </c>
      <c r="N1002" s="347">
        <v>0.5607</v>
      </c>
      <c r="O1002" s="347"/>
      <c r="P1002" s="348" t="s">
        <v>103</v>
      </c>
      <c r="Q1002" s="353"/>
    </row>
    <row r="1003" spans="13:17" ht="12.75" customHeight="1">
      <c r="M1003" s="346">
        <v>137</v>
      </c>
      <c r="N1003" s="347">
        <v>0.5607</v>
      </c>
      <c r="O1003" s="351"/>
      <c r="P1003" s="348" t="s">
        <v>103</v>
      </c>
      <c r="Q1003" s="352"/>
    </row>
    <row r="1004" spans="13:17" ht="12.75" customHeight="1">
      <c r="M1004" s="346">
        <v>137.1</v>
      </c>
      <c r="N1004" s="347">
        <v>0.5606</v>
      </c>
      <c r="O1004" s="351"/>
      <c r="P1004" s="348" t="s">
        <v>103</v>
      </c>
      <c r="Q1004" s="352"/>
    </row>
    <row r="1005" spans="13:17" ht="12.75" customHeight="1">
      <c r="M1005" s="346">
        <v>137.2</v>
      </c>
      <c r="N1005" s="347">
        <v>0.5605</v>
      </c>
      <c r="O1005" s="351"/>
      <c r="P1005" s="348" t="s">
        <v>103</v>
      </c>
      <c r="Q1005" s="352"/>
    </row>
    <row r="1006" spans="13:17" ht="12.75" customHeight="1">
      <c r="M1006" s="346">
        <v>137.3</v>
      </c>
      <c r="N1006" s="347">
        <v>0.5605</v>
      </c>
      <c r="O1006" s="351"/>
      <c r="P1006" s="348" t="s">
        <v>103</v>
      </c>
      <c r="Q1006" s="352"/>
    </row>
    <row r="1007" spans="13:17" ht="12.75" customHeight="1">
      <c r="M1007" s="346">
        <v>137.4</v>
      </c>
      <c r="N1007" s="347">
        <v>0.5604</v>
      </c>
      <c r="O1007" s="351"/>
      <c r="P1007" s="348" t="s">
        <v>103</v>
      </c>
      <c r="Q1007" s="352"/>
    </row>
    <row r="1008" spans="13:17" ht="12.75" customHeight="1">
      <c r="M1008" s="346">
        <v>137.5</v>
      </c>
      <c r="N1008" s="347">
        <v>0.5603</v>
      </c>
      <c r="O1008" s="351"/>
      <c r="P1008" s="348" t="s">
        <v>103</v>
      </c>
      <c r="Q1008" s="352"/>
    </row>
    <row r="1009" spans="13:17" ht="12.75" customHeight="1">
      <c r="M1009" s="346">
        <v>137.6</v>
      </c>
      <c r="N1009" s="347">
        <v>0.5603</v>
      </c>
      <c r="O1009" s="351"/>
      <c r="P1009" s="348" t="s">
        <v>103</v>
      </c>
      <c r="Q1009" s="352"/>
    </row>
    <row r="1010" spans="13:17" ht="12.75" customHeight="1">
      <c r="M1010" s="346">
        <v>137.7</v>
      </c>
      <c r="N1010" s="347">
        <v>0.5602</v>
      </c>
      <c r="O1010" s="351"/>
      <c r="P1010" s="348" t="s">
        <v>103</v>
      </c>
      <c r="Q1010" s="352"/>
    </row>
    <row r="1011" spans="13:17" ht="12.75" customHeight="1">
      <c r="M1011" s="346">
        <v>137.8</v>
      </c>
      <c r="N1011" s="347">
        <v>0.5602</v>
      </c>
      <c r="O1011" s="351"/>
      <c r="P1011" s="348" t="s">
        <v>103</v>
      </c>
      <c r="Q1011" s="352"/>
    </row>
    <row r="1012" spans="13:17" ht="12.75" customHeight="1">
      <c r="M1012" s="346">
        <v>137.9</v>
      </c>
      <c r="N1012" s="347">
        <v>0.5601</v>
      </c>
      <c r="O1012" s="351"/>
      <c r="P1012" s="348" t="s">
        <v>103</v>
      </c>
      <c r="Q1012" s="352"/>
    </row>
    <row r="1013" spans="13:17" ht="12.75" customHeight="1">
      <c r="M1013" s="346">
        <v>138</v>
      </c>
      <c r="N1013" s="347">
        <v>0.56</v>
      </c>
      <c r="O1013" s="351"/>
      <c r="P1013" s="348" t="s">
        <v>103</v>
      </c>
      <c r="Q1013" s="352"/>
    </row>
    <row r="1014" spans="13:17" ht="12.75" customHeight="1">
      <c r="M1014" s="346">
        <v>138.1</v>
      </c>
      <c r="N1014" s="347">
        <v>0.56</v>
      </c>
      <c r="O1014" s="351"/>
      <c r="P1014" s="348" t="s">
        <v>103</v>
      </c>
      <c r="Q1014" s="352"/>
    </row>
    <row r="1015" spans="13:17" ht="12.75" customHeight="1">
      <c r="M1015" s="346">
        <v>138.2</v>
      </c>
      <c r="N1015" s="347">
        <v>0.5599</v>
      </c>
      <c r="O1015" s="351"/>
      <c r="P1015" s="348" t="s">
        <v>103</v>
      </c>
      <c r="Q1015" s="352"/>
    </row>
    <row r="1016" spans="13:17" ht="12.75" customHeight="1">
      <c r="M1016" s="346">
        <v>138.3</v>
      </c>
      <c r="N1016" s="347">
        <v>0.5598</v>
      </c>
      <c r="O1016" s="351"/>
      <c r="P1016" s="348" t="s">
        <v>103</v>
      </c>
      <c r="Q1016" s="352"/>
    </row>
    <row r="1017" spans="13:17" ht="12.75" customHeight="1">
      <c r="M1017" s="346">
        <v>138.4</v>
      </c>
      <c r="N1017" s="347">
        <v>0.5598</v>
      </c>
      <c r="O1017" s="351"/>
      <c r="P1017" s="348" t="s">
        <v>103</v>
      </c>
      <c r="Q1017" s="352"/>
    </row>
    <row r="1018" spans="13:17" ht="12.75" customHeight="1">
      <c r="M1018" s="346">
        <v>138.5</v>
      </c>
      <c r="N1018" s="347">
        <v>0.5597</v>
      </c>
      <c r="O1018" s="351"/>
      <c r="P1018" s="348" t="s">
        <v>103</v>
      </c>
      <c r="Q1018" s="352"/>
    </row>
    <row r="1019" spans="13:17" ht="12.75" customHeight="1">
      <c r="M1019" s="346">
        <v>138.6</v>
      </c>
      <c r="N1019" s="347">
        <v>0.5597</v>
      </c>
      <c r="O1019" s="351"/>
      <c r="P1019" s="348" t="s">
        <v>103</v>
      </c>
      <c r="Q1019" s="352"/>
    </row>
    <row r="1020" spans="13:17" ht="12.75" customHeight="1">
      <c r="M1020" s="346">
        <v>138.7</v>
      </c>
      <c r="N1020" s="347">
        <v>0.5596</v>
      </c>
      <c r="O1020" s="351"/>
      <c r="P1020" s="348" t="s">
        <v>103</v>
      </c>
      <c r="Q1020" s="352"/>
    </row>
    <row r="1021" spans="13:17" ht="12.75" customHeight="1">
      <c r="M1021" s="346">
        <v>138.8</v>
      </c>
      <c r="N1021" s="347">
        <v>0.5595</v>
      </c>
      <c r="O1021" s="351"/>
      <c r="P1021" s="348" t="s">
        <v>103</v>
      </c>
      <c r="Q1021" s="352"/>
    </row>
    <row r="1022" spans="13:17" ht="12.75" customHeight="1">
      <c r="M1022" s="346">
        <v>138.9</v>
      </c>
      <c r="N1022" s="347">
        <v>0.5595</v>
      </c>
      <c r="O1022" s="347"/>
      <c r="P1022" s="348" t="s">
        <v>103</v>
      </c>
      <c r="Q1022" s="353"/>
    </row>
    <row r="1023" spans="13:17" ht="12.75" customHeight="1">
      <c r="M1023" s="346">
        <v>139</v>
      </c>
      <c r="N1023" s="347">
        <v>0.5594</v>
      </c>
      <c r="O1023" s="351"/>
      <c r="P1023" s="348" t="s">
        <v>103</v>
      </c>
      <c r="Q1023" s="352"/>
    </row>
    <row r="1024" spans="13:17" ht="12.75" customHeight="1">
      <c r="M1024" s="346">
        <v>139.1</v>
      </c>
      <c r="N1024" s="347">
        <v>0.5593</v>
      </c>
      <c r="O1024" s="351"/>
      <c r="P1024" s="348" t="s">
        <v>103</v>
      </c>
      <c r="Q1024" s="352"/>
    </row>
    <row r="1025" spans="13:17" ht="12.75" customHeight="1">
      <c r="M1025" s="346">
        <v>139.2</v>
      </c>
      <c r="N1025" s="347">
        <v>0.5593</v>
      </c>
      <c r="O1025" s="351"/>
      <c r="P1025" s="348" t="s">
        <v>103</v>
      </c>
      <c r="Q1025" s="352"/>
    </row>
    <row r="1026" spans="13:17" ht="12.75" customHeight="1">
      <c r="M1026" s="346">
        <v>139.3</v>
      </c>
      <c r="N1026" s="347">
        <v>0.5592</v>
      </c>
      <c r="O1026" s="351"/>
      <c r="P1026" s="348" t="s">
        <v>103</v>
      </c>
      <c r="Q1026" s="352"/>
    </row>
    <row r="1027" spans="13:17" ht="12.75" customHeight="1">
      <c r="M1027" s="346">
        <v>139.4</v>
      </c>
      <c r="N1027" s="347">
        <v>0.5592</v>
      </c>
      <c r="O1027" s="351"/>
      <c r="P1027" s="348" t="s">
        <v>103</v>
      </c>
      <c r="Q1027" s="352"/>
    </row>
    <row r="1028" spans="13:17" ht="12.75" customHeight="1">
      <c r="M1028" s="346">
        <v>139.5</v>
      </c>
      <c r="N1028" s="347">
        <v>0.5591</v>
      </c>
      <c r="O1028" s="351"/>
      <c r="P1028" s="348" t="s">
        <v>103</v>
      </c>
      <c r="Q1028" s="352"/>
    </row>
    <row r="1029" spans="13:17" ht="12.75" customHeight="1">
      <c r="M1029" s="346">
        <v>139.6</v>
      </c>
      <c r="N1029" s="347">
        <v>0.559</v>
      </c>
      <c r="O1029" s="351"/>
      <c r="P1029" s="348" t="s">
        <v>103</v>
      </c>
      <c r="Q1029" s="352"/>
    </row>
    <row r="1030" spans="13:17" ht="12.75" customHeight="1">
      <c r="M1030" s="346">
        <v>139.7</v>
      </c>
      <c r="N1030" s="347">
        <v>0.559</v>
      </c>
      <c r="O1030" s="351"/>
      <c r="P1030" s="348" t="s">
        <v>103</v>
      </c>
      <c r="Q1030" s="352"/>
    </row>
    <row r="1031" spans="13:17" ht="12.75" customHeight="1">
      <c r="M1031" s="346">
        <v>139.8</v>
      </c>
      <c r="N1031" s="347">
        <v>0.5589</v>
      </c>
      <c r="O1031" s="351"/>
      <c r="P1031" s="348" t="s">
        <v>103</v>
      </c>
      <c r="Q1031" s="352"/>
    </row>
    <row r="1032" spans="13:17" ht="12.75" customHeight="1">
      <c r="M1032" s="346">
        <v>139.9</v>
      </c>
      <c r="N1032" s="347">
        <v>0.5589</v>
      </c>
      <c r="O1032" s="351"/>
      <c r="P1032" s="348" t="s">
        <v>103</v>
      </c>
      <c r="Q1032" s="352"/>
    </row>
    <row r="1033" spans="13:17" ht="12.75" customHeight="1">
      <c r="M1033" s="346">
        <v>140</v>
      </c>
      <c r="N1033" s="347">
        <v>0.5588</v>
      </c>
      <c r="O1033" s="351"/>
      <c r="P1033" s="348" t="s">
        <v>103</v>
      </c>
      <c r="Q1033" s="352"/>
    </row>
    <row r="1034" spans="13:17" ht="12.75" customHeight="1">
      <c r="M1034" s="346">
        <v>140.1</v>
      </c>
      <c r="N1034" s="347">
        <v>0.5587</v>
      </c>
      <c r="O1034" s="351"/>
      <c r="P1034" s="348" t="s">
        <v>103</v>
      </c>
      <c r="Q1034" s="352"/>
    </row>
    <row r="1035" spans="13:17" ht="12.75" customHeight="1">
      <c r="M1035" s="346">
        <v>140.2</v>
      </c>
      <c r="N1035" s="347">
        <v>0.5587</v>
      </c>
      <c r="O1035" s="351"/>
      <c r="P1035" s="348" t="s">
        <v>103</v>
      </c>
      <c r="Q1035" s="352"/>
    </row>
    <row r="1036" spans="13:17" ht="12.75" customHeight="1">
      <c r="M1036" s="346">
        <v>140.3</v>
      </c>
      <c r="N1036" s="347">
        <v>0.5586</v>
      </c>
      <c r="O1036" s="351"/>
      <c r="P1036" s="348" t="s">
        <v>103</v>
      </c>
      <c r="Q1036" s="352"/>
    </row>
    <row r="1037" spans="13:17" ht="12.75" customHeight="1">
      <c r="M1037" s="346">
        <v>140.4</v>
      </c>
      <c r="N1037" s="347">
        <v>0.5586</v>
      </c>
      <c r="O1037" s="351"/>
      <c r="P1037" s="348" t="s">
        <v>103</v>
      </c>
      <c r="Q1037" s="352"/>
    </row>
    <row r="1038" spans="13:17" ht="12.75" customHeight="1">
      <c r="M1038" s="346">
        <v>140.5</v>
      </c>
      <c r="N1038" s="347">
        <v>0.5585</v>
      </c>
      <c r="O1038" s="351"/>
      <c r="P1038" s="348" t="s">
        <v>103</v>
      </c>
      <c r="Q1038" s="352"/>
    </row>
    <row r="1039" spans="13:17" ht="12.75" customHeight="1">
      <c r="M1039" s="346">
        <v>140.6</v>
      </c>
      <c r="N1039" s="347">
        <v>0.5584</v>
      </c>
      <c r="O1039" s="351"/>
      <c r="P1039" s="348" t="s">
        <v>103</v>
      </c>
      <c r="Q1039" s="352"/>
    </row>
    <row r="1040" spans="13:17" ht="12.75" customHeight="1">
      <c r="M1040" s="346">
        <v>140.7</v>
      </c>
      <c r="N1040" s="347">
        <v>0.5584</v>
      </c>
      <c r="O1040" s="351"/>
      <c r="P1040" s="348" t="s">
        <v>103</v>
      </c>
      <c r="Q1040" s="352"/>
    </row>
    <row r="1041" spans="13:17" ht="12.75" customHeight="1">
      <c r="M1041" s="346">
        <v>140.8</v>
      </c>
      <c r="N1041" s="347">
        <v>0.5583</v>
      </c>
      <c r="O1041" s="351"/>
      <c r="P1041" s="348" t="s">
        <v>103</v>
      </c>
      <c r="Q1041" s="352"/>
    </row>
    <row r="1042" spans="13:17" ht="12.75" customHeight="1">
      <c r="M1042" s="346">
        <v>140.9</v>
      </c>
      <c r="N1042" s="347">
        <v>0.5583</v>
      </c>
      <c r="O1042" s="351"/>
      <c r="P1042" s="348" t="s">
        <v>103</v>
      </c>
      <c r="Q1042" s="352"/>
    </row>
    <row r="1043" spans="13:17" ht="12.75" customHeight="1">
      <c r="M1043" s="346">
        <v>141</v>
      </c>
      <c r="N1043" s="347">
        <v>0.5582</v>
      </c>
      <c r="O1043" s="351"/>
      <c r="P1043" s="348" t="s">
        <v>103</v>
      </c>
      <c r="Q1043" s="352"/>
    </row>
    <row r="1044" spans="13:17" ht="12.75" customHeight="1">
      <c r="M1044" s="346">
        <v>141.1</v>
      </c>
      <c r="N1044" s="347">
        <v>0.5582</v>
      </c>
      <c r="O1044" s="351"/>
      <c r="P1044" s="348" t="s">
        <v>103</v>
      </c>
      <c r="Q1044" s="352"/>
    </row>
    <row r="1045" spans="13:17" ht="12.75" customHeight="1">
      <c r="M1045" s="346">
        <v>141.2</v>
      </c>
      <c r="N1045" s="347">
        <v>0.5581</v>
      </c>
      <c r="O1045" s="351"/>
      <c r="P1045" s="348" t="s">
        <v>103</v>
      </c>
      <c r="Q1045" s="352"/>
    </row>
    <row r="1046" spans="13:17" ht="12.75" customHeight="1">
      <c r="M1046" s="346">
        <v>141.3</v>
      </c>
      <c r="N1046" s="347">
        <v>0.558</v>
      </c>
      <c r="O1046" s="351"/>
      <c r="P1046" s="348" t="s">
        <v>103</v>
      </c>
      <c r="Q1046" s="352"/>
    </row>
    <row r="1047" spans="13:17" ht="12.75" customHeight="1">
      <c r="M1047" s="346">
        <v>141.4</v>
      </c>
      <c r="N1047" s="347">
        <v>0.558</v>
      </c>
      <c r="O1047" s="351"/>
      <c r="P1047" s="348" t="s">
        <v>103</v>
      </c>
      <c r="Q1047" s="352"/>
    </row>
    <row r="1048" spans="13:17" ht="12.75" customHeight="1">
      <c r="M1048" s="346">
        <v>141.5</v>
      </c>
      <c r="N1048" s="347">
        <v>0.5579</v>
      </c>
      <c r="O1048" s="351"/>
      <c r="P1048" s="348" t="s">
        <v>103</v>
      </c>
      <c r="Q1048" s="352"/>
    </row>
    <row r="1049" spans="13:17" ht="12.75" customHeight="1">
      <c r="M1049" s="346">
        <v>141.6</v>
      </c>
      <c r="N1049" s="347">
        <v>0.5579</v>
      </c>
      <c r="O1049" s="351"/>
      <c r="P1049" s="348" t="s">
        <v>103</v>
      </c>
      <c r="Q1049" s="352"/>
    </row>
    <row r="1050" spans="13:17" ht="12.75" customHeight="1">
      <c r="M1050" s="346">
        <v>141.7</v>
      </c>
      <c r="N1050" s="347">
        <v>0.5578</v>
      </c>
      <c r="O1050" s="351"/>
      <c r="P1050" s="348" t="s">
        <v>103</v>
      </c>
      <c r="Q1050" s="352"/>
    </row>
    <row r="1051" spans="13:17" ht="12.75" customHeight="1">
      <c r="M1051" s="346">
        <v>141.8</v>
      </c>
      <c r="N1051" s="347">
        <v>0.5578</v>
      </c>
      <c r="O1051" s="351"/>
      <c r="P1051" s="348" t="s">
        <v>103</v>
      </c>
      <c r="Q1051" s="352"/>
    </row>
    <row r="1052" spans="13:17" ht="12.75" customHeight="1">
      <c r="M1052" s="346">
        <v>141.9</v>
      </c>
      <c r="N1052" s="347">
        <v>0.5577</v>
      </c>
      <c r="O1052" s="351"/>
      <c r="P1052" s="348" t="s">
        <v>103</v>
      </c>
      <c r="Q1052" s="352"/>
    </row>
    <row r="1053" spans="13:17" ht="12.75" customHeight="1">
      <c r="M1053" s="346">
        <v>142</v>
      </c>
      <c r="N1053" s="347">
        <v>0.5576</v>
      </c>
      <c r="O1053" s="351"/>
      <c r="P1053" s="348" t="s">
        <v>103</v>
      </c>
      <c r="Q1053" s="352"/>
    </row>
    <row r="1054" spans="13:17" ht="12.75" customHeight="1">
      <c r="M1054" s="346">
        <v>142.1</v>
      </c>
      <c r="N1054" s="347">
        <v>0.5576</v>
      </c>
      <c r="O1054" s="351"/>
      <c r="P1054" s="348" t="s">
        <v>103</v>
      </c>
      <c r="Q1054" s="352"/>
    </row>
    <row r="1055" spans="13:17" ht="12.75" customHeight="1">
      <c r="M1055" s="346">
        <v>142.2</v>
      </c>
      <c r="N1055" s="347">
        <v>0.5575</v>
      </c>
      <c r="O1055" s="351"/>
      <c r="P1055" s="348" t="s">
        <v>103</v>
      </c>
      <c r="Q1055" s="352"/>
    </row>
    <row r="1056" spans="13:17" ht="12.75" customHeight="1">
      <c r="M1056" s="346">
        <v>142.3</v>
      </c>
      <c r="N1056" s="347">
        <v>0.5575</v>
      </c>
      <c r="O1056" s="351"/>
      <c r="P1056" s="348" t="s">
        <v>103</v>
      </c>
      <c r="Q1056" s="352"/>
    </row>
    <row r="1057" spans="13:17" ht="12.75" customHeight="1">
      <c r="M1057" s="346">
        <v>142.4</v>
      </c>
      <c r="N1057" s="347">
        <v>0.5574</v>
      </c>
      <c r="O1057" s="351"/>
      <c r="P1057" s="348" t="s">
        <v>103</v>
      </c>
      <c r="Q1057" s="352"/>
    </row>
    <row r="1058" spans="13:17" ht="12.75" customHeight="1">
      <c r="M1058" s="346">
        <v>142.5</v>
      </c>
      <c r="N1058" s="347">
        <v>0.5573</v>
      </c>
      <c r="O1058" s="351"/>
      <c r="P1058" s="348" t="s">
        <v>103</v>
      </c>
      <c r="Q1058" s="352"/>
    </row>
    <row r="1059" spans="13:17" ht="12.75" customHeight="1">
      <c r="M1059" s="346">
        <v>142.6</v>
      </c>
      <c r="N1059" s="347">
        <v>0.5573</v>
      </c>
      <c r="O1059" s="351"/>
      <c r="P1059" s="348" t="s">
        <v>103</v>
      </c>
      <c r="Q1059" s="352"/>
    </row>
    <row r="1060" spans="13:17" ht="12.75" customHeight="1">
      <c r="M1060" s="346">
        <v>142.7</v>
      </c>
      <c r="N1060" s="347">
        <v>0.5572</v>
      </c>
      <c r="O1060" s="351"/>
      <c r="P1060" s="348" t="s">
        <v>103</v>
      </c>
      <c r="Q1060" s="352"/>
    </row>
    <row r="1061" spans="13:17" ht="12.75" customHeight="1">
      <c r="M1061" s="346">
        <v>142.8</v>
      </c>
      <c r="N1061" s="347">
        <v>0.5572</v>
      </c>
      <c r="O1061" s="351"/>
      <c r="P1061" s="348" t="s">
        <v>103</v>
      </c>
      <c r="Q1061" s="352"/>
    </row>
    <row r="1062" spans="13:17" ht="12.75" customHeight="1">
      <c r="M1062" s="346">
        <v>142.9</v>
      </c>
      <c r="N1062" s="347">
        <v>0.5571</v>
      </c>
      <c r="O1062" s="351"/>
      <c r="P1062" s="348" t="s">
        <v>103</v>
      </c>
      <c r="Q1062" s="352"/>
    </row>
    <row r="1063" spans="13:17" ht="12.75" customHeight="1">
      <c r="M1063" s="346">
        <v>143</v>
      </c>
      <c r="N1063" s="347">
        <v>0.5571</v>
      </c>
      <c r="O1063" s="351"/>
      <c r="P1063" s="348" t="s">
        <v>103</v>
      </c>
      <c r="Q1063" s="352"/>
    </row>
    <row r="1064" spans="13:17" ht="12.75" customHeight="1">
      <c r="M1064" s="346">
        <v>143.1</v>
      </c>
      <c r="N1064" s="347">
        <v>0.557</v>
      </c>
      <c r="O1064" s="351"/>
      <c r="P1064" s="348" t="s">
        <v>103</v>
      </c>
      <c r="Q1064" s="352"/>
    </row>
    <row r="1065" spans="13:17" ht="12.75" customHeight="1">
      <c r="M1065" s="346">
        <v>143.2</v>
      </c>
      <c r="N1065" s="347">
        <v>0.557</v>
      </c>
      <c r="O1065" s="351"/>
      <c r="P1065" s="348" t="s">
        <v>103</v>
      </c>
      <c r="Q1065" s="352"/>
    </row>
    <row r="1066" spans="13:17" ht="12.75" customHeight="1">
      <c r="M1066" s="346">
        <v>143.3</v>
      </c>
      <c r="N1066" s="347">
        <v>0.5569</v>
      </c>
      <c r="O1066" s="351"/>
      <c r="P1066" s="348" t="s">
        <v>103</v>
      </c>
      <c r="Q1066" s="352"/>
    </row>
    <row r="1067" spans="13:17" ht="12.75" customHeight="1">
      <c r="M1067" s="346">
        <v>143.4</v>
      </c>
      <c r="N1067" s="347">
        <v>0.5568</v>
      </c>
      <c r="O1067" s="351"/>
      <c r="P1067" s="348" t="s">
        <v>103</v>
      </c>
      <c r="Q1067" s="352"/>
    </row>
    <row r="1068" spans="13:17" ht="12.75" customHeight="1">
      <c r="M1068" s="346">
        <v>143.5</v>
      </c>
      <c r="N1068" s="347">
        <v>0.5568</v>
      </c>
      <c r="O1068" s="351"/>
      <c r="P1068" s="348" t="s">
        <v>103</v>
      </c>
      <c r="Q1068" s="352"/>
    </row>
    <row r="1069" spans="13:17" ht="12.75" customHeight="1">
      <c r="M1069" s="346">
        <v>143.6</v>
      </c>
      <c r="N1069" s="347">
        <v>0.5567</v>
      </c>
      <c r="O1069" s="351"/>
      <c r="P1069" s="348" t="s">
        <v>103</v>
      </c>
      <c r="Q1069" s="352"/>
    </row>
    <row r="1070" spans="13:17" ht="12.75" customHeight="1">
      <c r="M1070" s="346">
        <v>143.7</v>
      </c>
      <c r="N1070" s="347">
        <v>0.5567</v>
      </c>
      <c r="O1070" s="351"/>
      <c r="P1070" s="348" t="s">
        <v>103</v>
      </c>
      <c r="Q1070" s="352"/>
    </row>
    <row r="1071" spans="13:17" ht="12.75" customHeight="1">
      <c r="M1071" s="346">
        <v>143.8</v>
      </c>
      <c r="N1071" s="347">
        <v>0.5566</v>
      </c>
      <c r="O1071" s="351"/>
      <c r="P1071" s="348" t="s">
        <v>103</v>
      </c>
      <c r="Q1071" s="352"/>
    </row>
    <row r="1072" spans="13:17" ht="12.75" customHeight="1">
      <c r="M1072" s="346">
        <v>143.9</v>
      </c>
      <c r="N1072" s="347">
        <v>0.5566</v>
      </c>
      <c r="O1072" s="351"/>
      <c r="P1072" s="348" t="s">
        <v>103</v>
      </c>
      <c r="Q1072" s="352"/>
    </row>
    <row r="1073" spans="13:17" ht="12.75" customHeight="1">
      <c r="M1073" s="346">
        <v>144</v>
      </c>
      <c r="N1073" s="347">
        <v>0.5565</v>
      </c>
      <c r="O1073" s="351"/>
      <c r="P1073" s="348" t="s">
        <v>103</v>
      </c>
      <c r="Q1073" s="352"/>
    </row>
    <row r="1074" spans="13:17" ht="12.75" customHeight="1">
      <c r="M1074" s="346">
        <v>144.1</v>
      </c>
      <c r="N1074" s="347">
        <v>0.5564</v>
      </c>
      <c r="O1074" s="351"/>
      <c r="P1074" s="348" t="s">
        <v>103</v>
      </c>
      <c r="Q1074" s="352"/>
    </row>
    <row r="1075" spans="13:17" ht="12.75" customHeight="1">
      <c r="M1075" s="346">
        <v>144.2</v>
      </c>
      <c r="N1075" s="347">
        <v>0.5564</v>
      </c>
      <c r="O1075" s="351"/>
      <c r="P1075" s="348" t="s">
        <v>103</v>
      </c>
      <c r="Q1075" s="352"/>
    </row>
    <row r="1076" spans="13:17" ht="12.75" customHeight="1">
      <c r="M1076" s="346">
        <v>144.3</v>
      </c>
      <c r="N1076" s="347">
        <v>0.5563</v>
      </c>
      <c r="O1076" s="351"/>
      <c r="P1076" s="348" t="s">
        <v>103</v>
      </c>
      <c r="Q1076" s="352"/>
    </row>
    <row r="1077" spans="13:17" ht="12.75" customHeight="1">
      <c r="M1077" s="346">
        <v>144.4</v>
      </c>
      <c r="N1077" s="347">
        <v>0.5563</v>
      </c>
      <c r="O1077" s="351"/>
      <c r="P1077" s="348" t="s">
        <v>103</v>
      </c>
      <c r="Q1077" s="352"/>
    </row>
    <row r="1078" spans="13:17" ht="12.75" customHeight="1">
      <c r="M1078" s="346">
        <v>144.5</v>
      </c>
      <c r="N1078" s="347">
        <v>0.5562</v>
      </c>
      <c r="O1078" s="351"/>
      <c r="P1078" s="348" t="s">
        <v>103</v>
      </c>
      <c r="Q1078" s="352"/>
    </row>
    <row r="1079" spans="13:17" ht="12.75" customHeight="1">
      <c r="M1079" s="346">
        <v>144.6</v>
      </c>
      <c r="N1079" s="347">
        <v>0.5562</v>
      </c>
      <c r="O1079" s="351"/>
      <c r="P1079" s="348" t="s">
        <v>103</v>
      </c>
      <c r="Q1079" s="352"/>
    </row>
    <row r="1080" spans="13:17" ht="12.75" customHeight="1">
      <c r="M1080" s="346">
        <v>144.7</v>
      </c>
      <c r="N1080" s="347">
        <v>0.5561</v>
      </c>
      <c r="O1080" s="351"/>
      <c r="P1080" s="348" t="s">
        <v>103</v>
      </c>
      <c r="Q1080" s="352"/>
    </row>
    <row r="1081" spans="13:17" ht="12.75" customHeight="1">
      <c r="M1081" s="346">
        <v>144.8</v>
      </c>
      <c r="N1081" s="347">
        <v>0.5561</v>
      </c>
      <c r="O1081" s="351"/>
      <c r="P1081" s="348" t="s">
        <v>103</v>
      </c>
      <c r="Q1081" s="352"/>
    </row>
    <row r="1082" spans="13:17" ht="12.75" customHeight="1">
      <c r="M1082" s="346">
        <v>144.9</v>
      </c>
      <c r="N1082" s="347">
        <v>0.556</v>
      </c>
      <c r="O1082" s="351"/>
      <c r="P1082" s="348" t="s">
        <v>103</v>
      </c>
      <c r="Q1082" s="352"/>
    </row>
    <row r="1083" spans="13:17" ht="12.75" customHeight="1">
      <c r="M1083" s="346">
        <v>145</v>
      </c>
      <c r="N1083" s="347">
        <v>0.556</v>
      </c>
      <c r="O1083" s="351"/>
      <c r="P1083" s="348" t="s">
        <v>103</v>
      </c>
      <c r="Q1083" s="352"/>
    </row>
    <row r="1084" spans="13:17" ht="12.75" customHeight="1">
      <c r="M1084" s="346">
        <v>145.1</v>
      </c>
      <c r="N1084" s="347">
        <v>0.5559</v>
      </c>
      <c r="O1084" s="351"/>
      <c r="P1084" s="348" t="s">
        <v>103</v>
      </c>
      <c r="Q1084" s="352"/>
    </row>
    <row r="1085" spans="13:17" ht="12.75" customHeight="1">
      <c r="M1085" s="346">
        <v>145.2</v>
      </c>
      <c r="N1085" s="347">
        <v>0.5558</v>
      </c>
      <c r="O1085" s="351"/>
      <c r="P1085" s="348" t="s">
        <v>103</v>
      </c>
      <c r="Q1085" s="352"/>
    </row>
    <row r="1086" spans="13:17" ht="12.75" customHeight="1">
      <c r="M1086" s="346">
        <v>145.3</v>
      </c>
      <c r="N1086" s="347">
        <v>0.5558</v>
      </c>
      <c r="O1086" s="351"/>
      <c r="P1086" s="348" t="s">
        <v>103</v>
      </c>
      <c r="Q1086" s="352"/>
    </row>
    <row r="1087" spans="13:17" ht="12.75" customHeight="1">
      <c r="M1087" s="346">
        <v>145.4</v>
      </c>
      <c r="N1087" s="347">
        <v>0.5557</v>
      </c>
      <c r="O1087" s="351"/>
      <c r="P1087" s="348" t="s">
        <v>103</v>
      </c>
      <c r="Q1087" s="352"/>
    </row>
    <row r="1088" spans="13:17" ht="12.75" customHeight="1">
      <c r="M1088" s="346">
        <v>145.5</v>
      </c>
      <c r="N1088" s="347">
        <v>0.5557</v>
      </c>
      <c r="O1088" s="351"/>
      <c r="P1088" s="348" t="s">
        <v>103</v>
      </c>
      <c r="Q1088" s="352"/>
    </row>
    <row r="1089" spans="13:17" ht="12.75" customHeight="1">
      <c r="M1089" s="346">
        <v>145.6</v>
      </c>
      <c r="N1089" s="347">
        <v>0.5556</v>
      </c>
      <c r="O1089" s="351"/>
      <c r="P1089" s="348" t="s">
        <v>103</v>
      </c>
      <c r="Q1089" s="352"/>
    </row>
    <row r="1090" spans="13:17" ht="12.75" customHeight="1">
      <c r="M1090" s="346">
        <v>145.7</v>
      </c>
      <c r="N1090" s="347">
        <v>0.5556</v>
      </c>
      <c r="O1090" s="351"/>
      <c r="P1090" s="348" t="s">
        <v>103</v>
      </c>
      <c r="Q1090" s="352"/>
    </row>
    <row r="1091" spans="13:17" ht="12.75" customHeight="1">
      <c r="M1091" s="346">
        <v>145.8</v>
      </c>
      <c r="N1091" s="347">
        <v>0.5555</v>
      </c>
      <c r="O1091" s="351"/>
      <c r="P1091" s="348" t="s">
        <v>103</v>
      </c>
      <c r="Q1091" s="352"/>
    </row>
    <row r="1092" spans="13:17" ht="12.75" customHeight="1">
      <c r="M1092" s="346">
        <v>145.9</v>
      </c>
      <c r="N1092" s="347">
        <v>0.5555</v>
      </c>
      <c r="O1092" s="351"/>
      <c r="P1092" s="348" t="s">
        <v>103</v>
      </c>
      <c r="Q1092" s="352"/>
    </row>
    <row r="1093" spans="13:17" ht="12.75" customHeight="1">
      <c r="M1093" s="346">
        <v>146</v>
      </c>
      <c r="N1093" s="347">
        <v>0.5554</v>
      </c>
      <c r="O1093" s="351"/>
      <c r="P1093" s="348" t="s">
        <v>103</v>
      </c>
      <c r="Q1093" s="352"/>
    </row>
    <row r="1094" spans="13:17" ht="12.75" customHeight="1">
      <c r="M1094" s="346">
        <v>146.1</v>
      </c>
      <c r="N1094" s="347">
        <v>0.5554</v>
      </c>
      <c r="O1094" s="351"/>
      <c r="P1094" s="348" t="s">
        <v>103</v>
      </c>
      <c r="Q1094" s="352"/>
    </row>
    <row r="1095" spans="13:17" ht="12.75" customHeight="1">
      <c r="M1095" s="346">
        <v>146.2</v>
      </c>
      <c r="N1095" s="347">
        <v>0.5553</v>
      </c>
      <c r="O1095" s="351"/>
      <c r="P1095" s="348" t="s">
        <v>103</v>
      </c>
      <c r="Q1095" s="352"/>
    </row>
    <row r="1096" spans="13:17" ht="12.75" customHeight="1">
      <c r="M1096" s="346">
        <v>146.3</v>
      </c>
      <c r="N1096" s="347">
        <v>0.5552</v>
      </c>
      <c r="O1096" s="351"/>
      <c r="P1096" s="348" t="s">
        <v>103</v>
      </c>
      <c r="Q1096" s="352"/>
    </row>
    <row r="1097" spans="13:17" ht="12.75" customHeight="1">
      <c r="M1097" s="346">
        <v>146.4</v>
      </c>
      <c r="N1097" s="347">
        <v>0.5552</v>
      </c>
      <c r="O1097" s="351"/>
      <c r="P1097" s="348" t="s">
        <v>103</v>
      </c>
      <c r="Q1097" s="352"/>
    </row>
    <row r="1098" spans="13:17" ht="12.75" customHeight="1">
      <c r="M1098" s="346">
        <v>146.5</v>
      </c>
      <c r="N1098" s="347">
        <v>0.5551</v>
      </c>
      <c r="O1098" s="351"/>
      <c r="P1098" s="348" t="s">
        <v>103</v>
      </c>
      <c r="Q1098" s="352"/>
    </row>
    <row r="1099" spans="13:17" ht="12.75" customHeight="1">
      <c r="M1099" s="346">
        <v>146.6</v>
      </c>
      <c r="N1099" s="347">
        <v>0.5551</v>
      </c>
      <c r="O1099" s="351"/>
      <c r="P1099" s="348" t="s">
        <v>103</v>
      </c>
      <c r="Q1099" s="352"/>
    </row>
    <row r="1100" spans="13:17" ht="12.75" customHeight="1">
      <c r="M1100" s="346">
        <v>146.7</v>
      </c>
      <c r="N1100" s="347">
        <v>0.555</v>
      </c>
      <c r="O1100" s="351"/>
      <c r="P1100" s="348" t="s">
        <v>103</v>
      </c>
      <c r="Q1100" s="352"/>
    </row>
    <row r="1101" spans="13:17" ht="12.75" customHeight="1">
      <c r="M1101" s="346">
        <v>146.8</v>
      </c>
      <c r="N1101" s="347">
        <v>0.555</v>
      </c>
      <c r="O1101" s="351"/>
      <c r="P1101" s="348" t="s">
        <v>103</v>
      </c>
      <c r="Q1101" s="352"/>
    </row>
    <row r="1102" spans="13:17" ht="12.75" customHeight="1">
      <c r="M1102" s="346">
        <v>146.9</v>
      </c>
      <c r="N1102" s="347">
        <v>0.5549</v>
      </c>
      <c r="O1102" s="351"/>
      <c r="P1102" s="348" t="s">
        <v>103</v>
      </c>
      <c r="Q1102" s="352"/>
    </row>
    <row r="1103" spans="13:17" ht="12.75" customHeight="1">
      <c r="M1103" s="346">
        <v>147</v>
      </c>
      <c r="N1103" s="347">
        <v>0.5549</v>
      </c>
      <c r="O1103" s="351"/>
      <c r="P1103" s="348" t="s">
        <v>103</v>
      </c>
      <c r="Q1103" s="352"/>
    </row>
    <row r="1104" spans="13:17" ht="12.75" customHeight="1">
      <c r="M1104" s="346">
        <v>147.1</v>
      </c>
      <c r="N1104" s="347">
        <v>0.5548</v>
      </c>
      <c r="O1104" s="351"/>
      <c r="P1104" s="348" t="s">
        <v>103</v>
      </c>
      <c r="Q1104" s="352"/>
    </row>
    <row r="1105" spans="13:17" ht="12.75">
      <c r="M1105" s="346">
        <v>147.2</v>
      </c>
      <c r="N1105" s="347">
        <v>0.5548</v>
      </c>
      <c r="O1105" s="351"/>
      <c r="P1105" s="348" t="s">
        <v>103</v>
      </c>
      <c r="Q1105" s="352"/>
    </row>
    <row r="1106" spans="13:17" ht="12.75">
      <c r="M1106" s="346">
        <v>147.3</v>
      </c>
      <c r="N1106" s="347">
        <v>0.5547</v>
      </c>
      <c r="O1106" s="351"/>
      <c r="P1106" s="348" t="s">
        <v>103</v>
      </c>
      <c r="Q1106" s="352"/>
    </row>
    <row r="1107" spans="13:17" ht="12.75">
      <c r="M1107" s="346">
        <v>147.4</v>
      </c>
      <c r="N1107" s="347">
        <v>0.5547</v>
      </c>
      <c r="O1107" s="351"/>
      <c r="P1107" s="348" t="s">
        <v>103</v>
      </c>
      <c r="Q1107" s="352"/>
    </row>
    <row r="1108" spans="13:17" ht="12.75">
      <c r="M1108" s="346">
        <v>147.5</v>
      </c>
      <c r="N1108" s="347">
        <v>0.5546</v>
      </c>
      <c r="O1108" s="351"/>
      <c r="P1108" s="348" t="s">
        <v>103</v>
      </c>
      <c r="Q1108" s="352"/>
    </row>
    <row r="1109" spans="13:17" ht="12.75">
      <c r="M1109" s="346">
        <v>147.6</v>
      </c>
      <c r="N1109" s="347">
        <v>0.5546</v>
      </c>
      <c r="O1109" s="351"/>
      <c r="P1109" s="348" t="s">
        <v>103</v>
      </c>
      <c r="Q1109" s="352"/>
    </row>
    <row r="1110" spans="13:17" ht="12.75">
      <c r="M1110" s="346">
        <v>147.7</v>
      </c>
      <c r="N1110" s="347">
        <v>0.5545</v>
      </c>
      <c r="O1110" s="351"/>
      <c r="P1110" s="348" t="s">
        <v>103</v>
      </c>
      <c r="Q1110" s="352"/>
    </row>
    <row r="1111" spans="13:17" ht="12.75">
      <c r="M1111" s="346">
        <v>147.8</v>
      </c>
      <c r="N1111" s="347">
        <v>0.5544</v>
      </c>
      <c r="O1111" s="351"/>
      <c r="P1111" s="348" t="s">
        <v>103</v>
      </c>
      <c r="Q1111" s="352"/>
    </row>
    <row r="1112" spans="13:17" ht="12.75">
      <c r="M1112" s="346">
        <v>147.9</v>
      </c>
      <c r="N1112" s="347">
        <v>0.5544</v>
      </c>
      <c r="O1112" s="351"/>
      <c r="P1112" s="348" t="s">
        <v>103</v>
      </c>
      <c r="Q1112" s="352"/>
    </row>
    <row r="1113" spans="13:17" ht="12.75">
      <c r="M1113" s="346">
        <v>148</v>
      </c>
      <c r="N1113" s="347">
        <v>0.55432</v>
      </c>
      <c r="O1113" s="351"/>
      <c r="P1113" s="348" t="s">
        <v>103</v>
      </c>
      <c r="Q1113" s="352"/>
    </row>
    <row r="1114" spans="13:17" ht="12.75">
      <c r="M1114" s="346">
        <v>148.1</v>
      </c>
      <c r="N1114" s="347">
        <v>0.5543</v>
      </c>
      <c r="O1114" s="351"/>
      <c r="P1114" s="348" t="s">
        <v>103</v>
      </c>
      <c r="Q1114" s="352"/>
    </row>
    <row r="1115" spans="13:17" ht="12.75">
      <c r="M1115" s="346">
        <v>148.2</v>
      </c>
      <c r="N1115" s="347">
        <v>0.5542</v>
      </c>
      <c r="O1115" s="351"/>
      <c r="P1115" s="348" t="s">
        <v>103</v>
      </c>
      <c r="Q1115" s="352"/>
    </row>
    <row r="1116" spans="13:17" ht="12.75">
      <c r="M1116" s="346">
        <v>148.3</v>
      </c>
      <c r="N1116" s="347">
        <v>0.5542</v>
      </c>
      <c r="O1116" s="351"/>
      <c r="P1116" s="348" t="s">
        <v>103</v>
      </c>
      <c r="Q1116" s="352"/>
    </row>
    <row r="1117" spans="13:17" ht="12.75">
      <c r="M1117" s="346">
        <v>148.4</v>
      </c>
      <c r="N1117" s="347">
        <v>0.5541</v>
      </c>
      <c r="O1117" s="351"/>
      <c r="P1117" s="348" t="s">
        <v>103</v>
      </c>
      <c r="Q1117" s="352"/>
    </row>
    <row r="1118" spans="13:17" ht="12.75">
      <c r="M1118" s="346">
        <v>148.5</v>
      </c>
      <c r="N1118" s="347">
        <v>0.5541</v>
      </c>
      <c r="O1118" s="351"/>
      <c r="P1118" s="348" t="s">
        <v>103</v>
      </c>
      <c r="Q1118" s="352"/>
    </row>
    <row r="1119" spans="13:17" ht="12.75">
      <c r="M1119" s="346">
        <v>148.6</v>
      </c>
      <c r="N1119" s="347">
        <v>0.554</v>
      </c>
      <c r="O1119" s="351"/>
      <c r="P1119" s="348" t="s">
        <v>103</v>
      </c>
      <c r="Q1119" s="352"/>
    </row>
    <row r="1120" spans="13:17" ht="12.75">
      <c r="M1120" s="346">
        <v>148.7</v>
      </c>
      <c r="N1120" s="347">
        <v>0.554</v>
      </c>
      <c r="O1120" s="351"/>
      <c r="P1120" s="348" t="s">
        <v>103</v>
      </c>
      <c r="Q1120" s="352"/>
    </row>
    <row r="1121" spans="13:17" ht="12.75">
      <c r="M1121" s="346">
        <v>148.8</v>
      </c>
      <c r="N1121" s="347">
        <v>0.5539</v>
      </c>
      <c r="O1121" s="351"/>
      <c r="P1121" s="348" t="s">
        <v>103</v>
      </c>
      <c r="Q1121" s="352"/>
    </row>
    <row r="1122" spans="13:17" ht="12.75">
      <c r="M1122" s="346">
        <v>148.9</v>
      </c>
      <c r="N1122" s="347">
        <v>0.5539</v>
      </c>
      <c r="O1122" s="351"/>
      <c r="P1122" s="348" t="s">
        <v>103</v>
      </c>
      <c r="Q1122" s="352"/>
    </row>
    <row r="1123" spans="13:17" ht="12.75">
      <c r="M1123" s="346">
        <v>149</v>
      </c>
      <c r="N1123" s="347">
        <v>0.5538</v>
      </c>
      <c r="O1123" s="351"/>
      <c r="P1123" s="348" t="s">
        <v>103</v>
      </c>
      <c r="Q1123" s="352"/>
    </row>
    <row r="1124" spans="13:17" ht="12.75">
      <c r="M1124" s="346">
        <v>149.1</v>
      </c>
      <c r="N1124" s="347">
        <v>0.5538</v>
      </c>
      <c r="O1124" s="351"/>
      <c r="P1124" s="348" t="s">
        <v>103</v>
      </c>
      <c r="Q1124" s="352"/>
    </row>
    <row r="1125" spans="13:17" ht="12.75">
      <c r="M1125" s="346">
        <v>149.2</v>
      </c>
      <c r="N1125" s="347">
        <v>0.5537</v>
      </c>
      <c r="O1125" s="351"/>
      <c r="P1125" s="348" t="s">
        <v>103</v>
      </c>
      <c r="Q1125" s="352"/>
    </row>
    <row r="1126" spans="13:17" ht="12.75">
      <c r="M1126" s="346">
        <v>149.3</v>
      </c>
      <c r="N1126" s="347">
        <v>0.5537</v>
      </c>
      <c r="O1126" s="351"/>
      <c r="P1126" s="348" t="s">
        <v>103</v>
      </c>
      <c r="Q1126" s="352"/>
    </row>
    <row r="1127" spans="13:17" ht="12.75">
      <c r="M1127" s="346">
        <v>149.4</v>
      </c>
      <c r="N1127" s="347">
        <v>0.5536</v>
      </c>
      <c r="O1127" s="351"/>
      <c r="P1127" s="348" t="s">
        <v>103</v>
      </c>
      <c r="Q1127" s="352"/>
    </row>
    <row r="1128" spans="13:17" ht="12.75">
      <c r="M1128" s="346">
        <v>149.5</v>
      </c>
      <c r="N1128" s="347">
        <v>0.5536</v>
      </c>
      <c r="O1128" s="351"/>
      <c r="P1128" s="348" t="s">
        <v>103</v>
      </c>
      <c r="Q1128" s="352"/>
    </row>
    <row r="1129" spans="13:17" ht="12.75">
      <c r="M1129" s="346">
        <v>149.6</v>
      </c>
      <c r="N1129" s="347">
        <v>0.5535</v>
      </c>
      <c r="O1129" s="351"/>
      <c r="P1129" s="348" t="s">
        <v>103</v>
      </c>
      <c r="Q1129" s="352"/>
    </row>
    <row r="1130" spans="13:17" ht="12.75">
      <c r="M1130" s="346">
        <v>149.7</v>
      </c>
      <c r="N1130" s="347">
        <v>0.5535</v>
      </c>
      <c r="O1130" s="351"/>
      <c r="P1130" s="348" t="s">
        <v>103</v>
      </c>
      <c r="Q1130" s="352"/>
    </row>
    <row r="1131" spans="13:17" ht="12.75">
      <c r="M1131" s="346">
        <v>149.8</v>
      </c>
      <c r="N1131" s="347">
        <v>0.5534</v>
      </c>
      <c r="O1131" s="351"/>
      <c r="P1131" s="348" t="s">
        <v>103</v>
      </c>
      <c r="Q1131" s="352"/>
    </row>
    <row r="1132" spans="13:17" ht="12.75">
      <c r="M1132" s="346">
        <v>149.9</v>
      </c>
      <c r="N1132" s="347">
        <v>0.5533</v>
      </c>
      <c r="O1132" s="351"/>
      <c r="P1132" s="348" t="s">
        <v>103</v>
      </c>
      <c r="Q1132" s="352"/>
    </row>
    <row r="1133" spans="13:17" ht="12.75">
      <c r="M1133" s="346">
        <v>150</v>
      </c>
      <c r="N1133" s="347">
        <v>0.5533</v>
      </c>
      <c r="O1133" s="351"/>
      <c r="P1133" s="348" t="s">
        <v>103</v>
      </c>
      <c r="Q1133" s="352"/>
    </row>
    <row r="1134" spans="13:17" ht="12.75">
      <c r="M1134" s="346">
        <v>150.1</v>
      </c>
      <c r="N1134" s="347">
        <v>0.5532</v>
      </c>
      <c r="O1134" s="351"/>
      <c r="P1134" s="348" t="s">
        <v>103</v>
      </c>
      <c r="Q1134" s="352"/>
    </row>
    <row r="1135" spans="13:17" ht="12.75">
      <c r="M1135" s="346">
        <v>150.2</v>
      </c>
      <c r="N1135" s="347">
        <v>0.5532</v>
      </c>
      <c r="O1135" s="351"/>
      <c r="P1135" s="348" t="s">
        <v>103</v>
      </c>
      <c r="Q1135" s="352"/>
    </row>
    <row r="1136" spans="13:17" ht="12.75">
      <c r="M1136" s="346">
        <v>150.3</v>
      </c>
      <c r="N1136" s="347">
        <v>0.5531</v>
      </c>
      <c r="O1136" s="351"/>
      <c r="P1136" s="348" t="s">
        <v>103</v>
      </c>
      <c r="Q1136" s="352"/>
    </row>
    <row r="1137" spans="13:17" ht="12.75">
      <c r="M1137" s="346">
        <v>150.4</v>
      </c>
      <c r="N1137" s="347">
        <v>0.5531</v>
      </c>
      <c r="O1137" s="351"/>
      <c r="P1137" s="348" t="s">
        <v>103</v>
      </c>
      <c r="Q1137" s="352"/>
    </row>
    <row r="1138" spans="13:17" ht="12.75">
      <c r="M1138" s="346">
        <v>150.5</v>
      </c>
      <c r="N1138" s="347">
        <v>0.553</v>
      </c>
      <c r="O1138" s="351"/>
      <c r="P1138" s="348" t="s">
        <v>103</v>
      </c>
      <c r="Q1138" s="352"/>
    </row>
    <row r="1139" spans="13:17" ht="12.75">
      <c r="M1139" s="346">
        <v>150.6</v>
      </c>
      <c r="N1139" s="347">
        <v>0.553</v>
      </c>
      <c r="O1139" s="351"/>
      <c r="P1139" s="348" t="s">
        <v>103</v>
      </c>
      <c r="Q1139" s="352"/>
    </row>
    <row r="1140" spans="13:17" ht="12.75">
      <c r="M1140" s="346">
        <v>150.7</v>
      </c>
      <c r="N1140" s="347">
        <v>0.5529</v>
      </c>
      <c r="O1140" s="351"/>
      <c r="P1140" s="348" t="s">
        <v>103</v>
      </c>
      <c r="Q1140" s="352"/>
    </row>
    <row r="1141" spans="13:17" ht="12.75">
      <c r="M1141" s="346">
        <v>150.8</v>
      </c>
      <c r="N1141" s="347">
        <v>0.5529</v>
      </c>
      <c r="O1141" s="351"/>
      <c r="P1141" s="348" t="s">
        <v>103</v>
      </c>
      <c r="Q1141" s="352"/>
    </row>
    <row r="1142" spans="13:17" ht="12.75">
      <c r="M1142" s="346">
        <v>150.9</v>
      </c>
      <c r="N1142" s="347">
        <v>0.5528</v>
      </c>
      <c r="O1142" s="351"/>
      <c r="P1142" s="348" t="s">
        <v>103</v>
      </c>
      <c r="Q1142" s="352"/>
    </row>
    <row r="1143" spans="13:17" ht="12.75">
      <c r="M1143" s="346">
        <v>151</v>
      </c>
      <c r="N1143" s="347">
        <v>0.5528</v>
      </c>
      <c r="O1143" s="351"/>
      <c r="P1143" s="348" t="s">
        <v>103</v>
      </c>
      <c r="Q1143" s="352"/>
    </row>
    <row r="1144" spans="13:17" ht="12.75">
      <c r="M1144" s="346">
        <v>151.1</v>
      </c>
      <c r="N1144" s="347">
        <v>0.5527</v>
      </c>
      <c r="O1144" s="351"/>
      <c r="P1144" s="348" t="s">
        <v>103</v>
      </c>
      <c r="Q1144" s="352"/>
    </row>
    <row r="1145" spans="13:17" ht="12.75">
      <c r="M1145" s="346">
        <v>151.2</v>
      </c>
      <c r="N1145" s="347">
        <v>0.5527</v>
      </c>
      <c r="O1145" s="351"/>
      <c r="P1145" s="348" t="s">
        <v>103</v>
      </c>
      <c r="Q1145" s="352"/>
    </row>
    <row r="1146" spans="13:17" ht="12.75">
      <c r="M1146" s="346">
        <v>151.3</v>
      </c>
      <c r="N1146" s="347">
        <v>0.5526</v>
      </c>
      <c r="O1146" s="351"/>
      <c r="P1146" s="348" t="s">
        <v>103</v>
      </c>
      <c r="Q1146" s="352"/>
    </row>
    <row r="1147" spans="13:17" ht="12.75">
      <c r="M1147" s="346">
        <v>151.4</v>
      </c>
      <c r="N1147" s="347">
        <v>0.5526</v>
      </c>
      <c r="O1147" s="351"/>
      <c r="P1147" s="348" t="s">
        <v>103</v>
      </c>
      <c r="Q1147" s="352"/>
    </row>
    <row r="1148" spans="13:17" ht="12.75">
      <c r="M1148" s="346">
        <v>151.5</v>
      </c>
      <c r="N1148" s="347">
        <v>0.5525</v>
      </c>
      <c r="O1148" s="351"/>
      <c r="P1148" s="348" t="s">
        <v>103</v>
      </c>
      <c r="Q1148" s="352"/>
    </row>
    <row r="1149" spans="13:17" ht="12.75">
      <c r="M1149" s="346">
        <v>151.6</v>
      </c>
      <c r="N1149" s="347">
        <v>0.5525</v>
      </c>
      <c r="O1149" s="351"/>
      <c r="P1149" s="348" t="s">
        <v>103</v>
      </c>
      <c r="Q1149" s="352"/>
    </row>
    <row r="1150" spans="13:17" ht="12.75">
      <c r="M1150" s="346">
        <v>151.7</v>
      </c>
      <c r="N1150" s="347">
        <v>0.5524</v>
      </c>
      <c r="O1150" s="351"/>
      <c r="P1150" s="348" t="s">
        <v>103</v>
      </c>
      <c r="Q1150" s="352"/>
    </row>
    <row r="1151" spans="13:17" ht="12.75">
      <c r="M1151" s="346">
        <v>151.8</v>
      </c>
      <c r="N1151" s="347">
        <v>0.5524</v>
      </c>
      <c r="O1151" s="351"/>
      <c r="P1151" s="348" t="s">
        <v>103</v>
      </c>
      <c r="Q1151" s="352"/>
    </row>
    <row r="1152" spans="13:17" ht="12.75">
      <c r="M1152" s="346">
        <v>151.9</v>
      </c>
      <c r="N1152" s="347">
        <v>0.5523</v>
      </c>
      <c r="O1152" s="351"/>
      <c r="P1152" s="348" t="s">
        <v>103</v>
      </c>
      <c r="Q1152" s="352"/>
    </row>
    <row r="1153" spans="13:17" ht="12.75">
      <c r="M1153" s="346">
        <v>152</v>
      </c>
      <c r="N1153" s="347">
        <v>0.5523</v>
      </c>
      <c r="O1153" s="351"/>
      <c r="P1153" s="348" t="s">
        <v>103</v>
      </c>
      <c r="Q1153" s="352"/>
    </row>
    <row r="1154" spans="13:17" ht="12.75">
      <c r="M1154" s="346">
        <v>152.1</v>
      </c>
      <c r="N1154" s="347">
        <v>0.5522</v>
      </c>
      <c r="O1154" s="351"/>
      <c r="P1154" s="348" t="s">
        <v>103</v>
      </c>
      <c r="Q1154" s="352"/>
    </row>
    <row r="1155" spans="13:17" ht="12.75">
      <c r="M1155" s="346">
        <v>152.2</v>
      </c>
      <c r="N1155" s="347">
        <v>0.5522</v>
      </c>
      <c r="O1155" s="351"/>
      <c r="P1155" s="348" t="s">
        <v>103</v>
      </c>
      <c r="Q1155" s="352"/>
    </row>
    <row r="1156" spans="13:17" ht="12.75">
      <c r="M1156" s="346">
        <v>152.3</v>
      </c>
      <c r="N1156" s="347">
        <v>0.5521</v>
      </c>
      <c r="O1156" s="351"/>
      <c r="P1156" s="348" t="s">
        <v>103</v>
      </c>
      <c r="Q1156" s="352"/>
    </row>
    <row r="1157" spans="13:17" ht="12.75">
      <c r="M1157" s="346">
        <v>152.4</v>
      </c>
      <c r="N1157" s="347">
        <v>0.5521</v>
      </c>
      <c r="O1157" s="351"/>
      <c r="P1157" s="348" t="s">
        <v>103</v>
      </c>
      <c r="Q1157" s="352"/>
    </row>
    <row r="1158" spans="13:17" ht="12.75">
      <c r="M1158" s="346">
        <v>152.5</v>
      </c>
      <c r="N1158" s="347">
        <v>0.552</v>
      </c>
      <c r="O1158" s="351"/>
      <c r="P1158" s="348" t="s">
        <v>103</v>
      </c>
      <c r="Q1158" s="352"/>
    </row>
    <row r="1159" spans="13:17" ht="12.75">
      <c r="M1159" s="346">
        <v>152.6</v>
      </c>
      <c r="N1159" s="347">
        <v>0.552</v>
      </c>
      <c r="O1159" s="351"/>
      <c r="P1159" s="348" t="s">
        <v>103</v>
      </c>
      <c r="Q1159" s="352"/>
    </row>
    <row r="1160" spans="13:17" ht="12.75">
      <c r="M1160" s="346">
        <v>152.7</v>
      </c>
      <c r="N1160" s="347">
        <v>0.5519</v>
      </c>
      <c r="O1160" s="351"/>
      <c r="P1160" s="348" t="s">
        <v>103</v>
      </c>
      <c r="Q1160" s="352"/>
    </row>
    <row r="1161" spans="13:17" ht="12.75">
      <c r="M1161" s="346">
        <v>152.8</v>
      </c>
      <c r="N1161" s="347">
        <v>0.5519</v>
      </c>
      <c r="O1161" s="351"/>
      <c r="P1161" s="348" t="s">
        <v>103</v>
      </c>
      <c r="Q1161" s="352"/>
    </row>
    <row r="1162" spans="13:17" ht="12.75">
      <c r="M1162" s="346">
        <v>152.9</v>
      </c>
      <c r="N1162" s="347">
        <v>0.5518</v>
      </c>
      <c r="O1162" s="351"/>
      <c r="P1162" s="348" t="s">
        <v>103</v>
      </c>
      <c r="Q1162" s="352"/>
    </row>
    <row r="1163" spans="13:17" ht="12.75">
      <c r="M1163" s="346">
        <v>153</v>
      </c>
      <c r="N1163" s="347">
        <v>0.5518</v>
      </c>
      <c r="O1163" s="351"/>
      <c r="P1163" s="348" t="s">
        <v>103</v>
      </c>
      <c r="Q1163" s="352"/>
    </row>
    <row r="1164" spans="13:17" ht="12.75">
      <c r="M1164" s="346">
        <v>153.1</v>
      </c>
      <c r="N1164" s="347">
        <v>0.5517</v>
      </c>
      <c r="O1164" s="351"/>
      <c r="P1164" s="348" t="s">
        <v>103</v>
      </c>
      <c r="Q1164" s="352"/>
    </row>
    <row r="1165" spans="13:17" ht="12.75">
      <c r="M1165" s="346">
        <v>153.2</v>
      </c>
      <c r="N1165" s="347">
        <v>0.5516</v>
      </c>
      <c r="O1165" s="351"/>
      <c r="P1165" s="348" t="s">
        <v>103</v>
      </c>
      <c r="Q1165" s="352"/>
    </row>
    <row r="1166" spans="13:17" ht="12.75">
      <c r="M1166" s="346">
        <v>153.3</v>
      </c>
      <c r="N1166" s="347">
        <v>0.5516</v>
      </c>
      <c r="O1166" s="351"/>
      <c r="P1166" s="348" t="s">
        <v>103</v>
      </c>
      <c r="Q1166" s="352"/>
    </row>
    <row r="1167" spans="13:17" ht="12.75">
      <c r="M1167" s="346">
        <v>153.4</v>
      </c>
      <c r="N1167" s="347">
        <v>0.5515</v>
      </c>
      <c r="O1167" s="351"/>
      <c r="P1167" s="348" t="s">
        <v>103</v>
      </c>
      <c r="Q1167" s="352"/>
    </row>
    <row r="1168" spans="13:17" ht="12.75">
      <c r="M1168" s="346">
        <v>153.5</v>
      </c>
      <c r="N1168" s="347">
        <v>0.5515</v>
      </c>
      <c r="O1168" s="351"/>
      <c r="P1168" s="348" t="s">
        <v>103</v>
      </c>
      <c r="Q1168" s="352"/>
    </row>
    <row r="1169" spans="13:17" ht="12.75">
      <c r="M1169" s="346">
        <v>153.6</v>
      </c>
      <c r="N1169" s="347">
        <v>0.5514</v>
      </c>
      <c r="O1169" s="351"/>
      <c r="P1169" s="348" t="s">
        <v>103</v>
      </c>
      <c r="Q1169" s="352"/>
    </row>
    <row r="1170" spans="13:17" ht="12.75">
      <c r="M1170" s="346">
        <v>153.7</v>
      </c>
      <c r="N1170" s="347">
        <v>0.5514</v>
      </c>
      <c r="O1170" s="351"/>
      <c r="P1170" s="348" t="s">
        <v>103</v>
      </c>
      <c r="Q1170" s="352"/>
    </row>
    <row r="1171" spans="13:17" ht="12.75">
      <c r="M1171" s="346">
        <v>153.8</v>
      </c>
      <c r="N1171" s="347">
        <v>0.5513</v>
      </c>
      <c r="O1171" s="351"/>
      <c r="P1171" s="348" t="s">
        <v>103</v>
      </c>
      <c r="Q1171" s="352"/>
    </row>
    <row r="1172" spans="13:17" ht="12.75">
      <c r="M1172" s="346">
        <v>153.9</v>
      </c>
      <c r="N1172" s="347">
        <v>0.5513</v>
      </c>
      <c r="O1172" s="351"/>
      <c r="P1172" s="348" t="s">
        <v>103</v>
      </c>
      <c r="Q1172" s="352"/>
    </row>
    <row r="1173" spans="13:17" ht="12.75">
      <c r="M1173" s="346">
        <v>154</v>
      </c>
      <c r="N1173" s="347">
        <v>0</v>
      </c>
      <c r="O1173" s="351"/>
      <c r="P1173" s="352"/>
      <c r="Q1173" s="352"/>
    </row>
    <row r="1174" spans="13:17" ht="12.75">
      <c r="M1174" s="346">
        <v>154.1</v>
      </c>
      <c r="N1174" s="347">
        <v>0</v>
      </c>
      <c r="O1174" s="351"/>
      <c r="P1174" s="352"/>
      <c r="Q1174" s="352"/>
    </row>
    <row r="1175" spans="13:17" ht="12.75">
      <c r="M1175" s="346">
        <v>154.2</v>
      </c>
      <c r="N1175" s="347">
        <v>0</v>
      </c>
      <c r="O1175" s="351"/>
      <c r="P1175" s="352"/>
      <c r="Q1175" s="352"/>
    </row>
    <row r="1176" spans="13:17" ht="12.75">
      <c r="M1176" s="346">
        <v>154.3</v>
      </c>
      <c r="N1176" s="347">
        <v>0</v>
      </c>
      <c r="O1176" s="351"/>
      <c r="P1176" s="352"/>
      <c r="Q1176" s="352"/>
    </row>
    <row r="1177" spans="13:17" ht="12.75">
      <c r="M1177" s="346">
        <v>154.4</v>
      </c>
      <c r="N1177" s="347">
        <v>0</v>
      </c>
      <c r="O1177" s="351"/>
      <c r="P1177" s="352"/>
      <c r="Q1177" s="352"/>
    </row>
    <row r="1178" spans="13:17" ht="12.75">
      <c r="M1178" s="346">
        <v>154.5</v>
      </c>
      <c r="N1178" s="347">
        <v>0</v>
      </c>
      <c r="O1178" s="351"/>
      <c r="P1178" s="352"/>
      <c r="Q1178" s="352"/>
    </row>
    <row r="1179" spans="13:17" ht="12.75">
      <c r="M1179" s="346">
        <v>154.6</v>
      </c>
      <c r="N1179" s="347">
        <v>0</v>
      </c>
      <c r="O1179" s="351"/>
      <c r="P1179" s="352"/>
      <c r="Q1179" s="352"/>
    </row>
    <row r="1180" spans="13:17" ht="12.75">
      <c r="M1180" s="346">
        <v>154.7</v>
      </c>
      <c r="N1180" s="347">
        <v>0</v>
      </c>
      <c r="O1180" s="351"/>
      <c r="P1180" s="352"/>
      <c r="Q1180" s="352"/>
    </row>
    <row r="1181" spans="13:17" ht="12.75">
      <c r="M1181" s="346">
        <v>154.8</v>
      </c>
      <c r="N1181" s="347">
        <v>0</v>
      </c>
      <c r="O1181" s="351"/>
      <c r="P1181" s="352"/>
      <c r="Q1181" s="352"/>
    </row>
    <row r="1182" spans="13:17" ht="12.75">
      <c r="M1182" s="346">
        <v>154.9</v>
      </c>
      <c r="N1182" s="347">
        <v>0</v>
      </c>
      <c r="O1182" s="351"/>
      <c r="P1182" s="352"/>
      <c r="Q1182" s="352"/>
    </row>
    <row r="1183" spans="13:17" ht="12.75">
      <c r="M1183" s="346">
        <v>155</v>
      </c>
      <c r="N1183" s="347">
        <v>0</v>
      </c>
      <c r="O1183" s="351"/>
      <c r="P1183" s="352"/>
      <c r="Q1183" s="352"/>
    </row>
    <row r="1184" spans="13:17" ht="12.75">
      <c r="M1184" s="346">
        <v>155.1</v>
      </c>
      <c r="N1184" s="347">
        <v>0</v>
      </c>
      <c r="O1184" s="351"/>
      <c r="P1184" s="352"/>
      <c r="Q1184" s="352"/>
    </row>
    <row r="1185" spans="13:17" ht="12.75">
      <c r="M1185" s="346">
        <v>155.2</v>
      </c>
      <c r="N1185" s="347">
        <v>0</v>
      </c>
      <c r="O1185" s="351"/>
      <c r="P1185" s="352"/>
      <c r="Q1185" s="352"/>
    </row>
    <row r="1186" spans="13:17" ht="12.75">
      <c r="M1186" s="346">
        <v>155.3</v>
      </c>
      <c r="N1186" s="347">
        <v>0</v>
      </c>
      <c r="O1186" s="351"/>
      <c r="P1186" s="352"/>
      <c r="Q1186" s="352"/>
    </row>
    <row r="1187" spans="13:17" ht="12.75">
      <c r="M1187" s="346">
        <v>155.4</v>
      </c>
      <c r="N1187" s="347">
        <v>0</v>
      </c>
      <c r="O1187" s="351"/>
      <c r="P1187" s="352"/>
      <c r="Q1187" s="352"/>
    </row>
    <row r="1188" spans="13:17" ht="12.75">
      <c r="M1188" s="346">
        <v>155.5</v>
      </c>
      <c r="N1188" s="347">
        <v>0</v>
      </c>
      <c r="O1188" s="351"/>
      <c r="P1188" s="352"/>
      <c r="Q1188" s="352"/>
    </row>
    <row r="1189" spans="13:17" ht="12.75">
      <c r="M1189" s="346">
        <v>155.6</v>
      </c>
      <c r="N1189" s="347">
        <v>0</v>
      </c>
      <c r="O1189" s="351"/>
      <c r="P1189" s="352"/>
      <c r="Q1189" s="352"/>
    </row>
    <row r="1190" spans="13:17" ht="12.75">
      <c r="M1190" s="346">
        <v>155.7</v>
      </c>
      <c r="N1190" s="347">
        <v>0</v>
      </c>
      <c r="O1190" s="351"/>
      <c r="P1190" s="352"/>
      <c r="Q1190" s="352"/>
    </row>
    <row r="1191" spans="13:17" ht="12.75">
      <c r="M1191" s="346">
        <v>155.8</v>
      </c>
      <c r="N1191" s="347">
        <v>0</v>
      </c>
      <c r="O1191" s="351"/>
      <c r="P1191" s="352"/>
      <c r="Q1191" s="352"/>
    </row>
    <row r="1192" spans="13:17" ht="12.75">
      <c r="M1192" s="346">
        <v>155.9</v>
      </c>
      <c r="N1192" s="347">
        <v>0</v>
      </c>
      <c r="O1192" s="351"/>
      <c r="P1192" s="352"/>
      <c r="Q1192" s="352"/>
    </row>
    <row r="1193" spans="13:17" ht="12.75">
      <c r="M1193" s="346">
        <v>156</v>
      </c>
      <c r="N1193" s="347">
        <v>0</v>
      </c>
      <c r="O1193" s="351"/>
      <c r="P1193" s="352"/>
      <c r="Q1193" s="352"/>
    </row>
    <row r="1194" spans="13:17" ht="12.75">
      <c r="M1194" s="346">
        <v>156.1</v>
      </c>
      <c r="N1194" s="347">
        <v>0</v>
      </c>
      <c r="O1194" s="351"/>
      <c r="P1194" s="352"/>
      <c r="Q1194" s="352"/>
    </row>
    <row r="1195" spans="13:17" ht="12.75">
      <c r="M1195" s="346">
        <v>156.2</v>
      </c>
      <c r="N1195" s="347">
        <v>0</v>
      </c>
      <c r="O1195" s="351"/>
      <c r="P1195" s="352"/>
      <c r="Q1195" s="352"/>
    </row>
    <row r="1196" spans="13:17" ht="12.75">
      <c r="M1196" s="346">
        <v>156.3</v>
      </c>
      <c r="N1196" s="347">
        <v>0</v>
      </c>
      <c r="O1196" s="351"/>
      <c r="P1196" s="352"/>
      <c r="Q1196" s="352"/>
    </row>
    <row r="1197" spans="13:17" ht="12.75">
      <c r="M1197" s="346">
        <v>156.4</v>
      </c>
      <c r="N1197" s="347">
        <v>0</v>
      </c>
      <c r="O1197" s="351"/>
      <c r="P1197" s="352"/>
      <c r="Q1197" s="352"/>
    </row>
    <row r="1198" spans="13:17" ht="12.75">
      <c r="M1198" s="346">
        <v>156.5</v>
      </c>
      <c r="N1198" s="347">
        <v>0</v>
      </c>
      <c r="O1198" s="351"/>
      <c r="P1198" s="352"/>
      <c r="Q1198" s="352"/>
    </row>
    <row r="1199" spans="13:17" ht="12.75">
      <c r="M1199" s="346">
        <v>156.6</v>
      </c>
      <c r="N1199" s="347">
        <v>0</v>
      </c>
      <c r="O1199" s="351"/>
      <c r="P1199" s="352"/>
      <c r="Q1199" s="352"/>
    </row>
    <row r="1200" spans="13:17" ht="12.75">
      <c r="M1200" s="346">
        <v>156.7</v>
      </c>
      <c r="N1200" s="347">
        <v>0</v>
      </c>
      <c r="O1200" s="351"/>
      <c r="P1200" s="352"/>
      <c r="Q1200" s="352"/>
    </row>
    <row r="1201" spans="13:17" ht="12.75">
      <c r="M1201" s="346">
        <v>156.8</v>
      </c>
      <c r="N1201" s="347">
        <v>0</v>
      </c>
      <c r="O1201" s="351"/>
      <c r="P1201" s="352"/>
      <c r="Q1201" s="352"/>
    </row>
    <row r="1202" spans="13:17" ht="12.75">
      <c r="M1202" s="346">
        <v>156.9</v>
      </c>
      <c r="N1202" s="347">
        <v>0</v>
      </c>
      <c r="O1202" s="351"/>
      <c r="P1202" s="352"/>
      <c r="Q1202" s="352"/>
    </row>
    <row r="1203" spans="13:17" ht="12.75">
      <c r="M1203" s="346">
        <v>157</v>
      </c>
      <c r="N1203" s="347">
        <v>0</v>
      </c>
      <c r="O1203" s="351"/>
      <c r="P1203" s="352"/>
      <c r="Q1203" s="352"/>
    </row>
    <row r="1204" spans="13:17" ht="12.75">
      <c r="M1204" s="346">
        <v>157.1</v>
      </c>
      <c r="N1204" s="347">
        <v>0</v>
      </c>
      <c r="O1204" s="351"/>
      <c r="P1204" s="352"/>
      <c r="Q1204" s="352"/>
    </row>
    <row r="1205" spans="13:17" ht="12.75">
      <c r="M1205" s="346">
        <v>157.2</v>
      </c>
      <c r="N1205" s="347">
        <v>0</v>
      </c>
      <c r="O1205" s="351"/>
      <c r="P1205" s="351"/>
      <c r="Q1205" s="351"/>
    </row>
    <row r="1206" spans="13:17" ht="12.75">
      <c r="M1206" s="346">
        <v>157.3</v>
      </c>
      <c r="N1206" s="347">
        <v>0</v>
      </c>
      <c r="O1206" s="351"/>
      <c r="P1206" s="351"/>
      <c r="Q1206" s="351"/>
    </row>
    <row r="1207" spans="13:17" ht="12.75">
      <c r="M1207" s="346">
        <v>157.4</v>
      </c>
      <c r="N1207" s="347">
        <v>0</v>
      </c>
      <c r="O1207" s="351"/>
      <c r="P1207" s="351"/>
      <c r="Q1207" s="351"/>
    </row>
    <row r="1208" spans="13:17" ht="12.75">
      <c r="M1208" s="346">
        <v>157.5</v>
      </c>
      <c r="N1208" s="347">
        <v>0</v>
      </c>
      <c r="O1208" s="351"/>
      <c r="P1208" s="351"/>
      <c r="Q1208" s="351"/>
    </row>
    <row r="1209" spans="13:17" ht="12.75">
      <c r="M1209" s="346">
        <v>157.6</v>
      </c>
      <c r="N1209" s="347">
        <v>0</v>
      </c>
      <c r="O1209" s="351"/>
      <c r="P1209" s="351"/>
      <c r="Q1209" s="351"/>
    </row>
    <row r="1210" spans="13:17" ht="12.75">
      <c r="M1210" s="346">
        <v>157.7</v>
      </c>
      <c r="N1210" s="347">
        <v>0</v>
      </c>
      <c r="O1210" s="351"/>
      <c r="P1210" s="351"/>
      <c r="Q1210" s="351"/>
    </row>
    <row r="1211" spans="13:17" ht="12.75">
      <c r="M1211" s="346">
        <v>157.8</v>
      </c>
      <c r="N1211" s="347">
        <v>0</v>
      </c>
      <c r="O1211" s="351"/>
      <c r="P1211" s="351"/>
      <c r="Q1211" s="351"/>
    </row>
    <row r="1212" spans="13:17" ht="12.75">
      <c r="M1212" s="346">
        <v>157.9</v>
      </c>
      <c r="N1212" s="347">
        <v>0</v>
      </c>
      <c r="O1212" s="351"/>
      <c r="P1212" s="351"/>
      <c r="Q1212" s="351"/>
    </row>
    <row r="1213" spans="13:17" ht="12.75">
      <c r="M1213" s="346">
        <v>158</v>
      </c>
      <c r="N1213" s="347">
        <v>0</v>
      </c>
      <c r="O1213" s="351"/>
      <c r="P1213" s="351"/>
      <c r="Q1213" s="351"/>
    </row>
    <row r="1214" spans="13:17" ht="12.75">
      <c r="M1214" s="346">
        <v>158.1</v>
      </c>
      <c r="N1214" s="347">
        <v>0</v>
      </c>
      <c r="O1214" s="351"/>
      <c r="P1214" s="351"/>
      <c r="Q1214" s="351"/>
    </row>
    <row r="1215" spans="13:17" ht="12.75">
      <c r="M1215" s="346">
        <v>158.2</v>
      </c>
      <c r="N1215" s="347">
        <v>0</v>
      </c>
      <c r="O1215" s="351"/>
      <c r="P1215" s="351"/>
      <c r="Q1215" s="351"/>
    </row>
    <row r="1216" spans="13:17" ht="12.75">
      <c r="M1216" s="346">
        <v>158.3</v>
      </c>
      <c r="N1216" s="347">
        <v>0</v>
      </c>
      <c r="O1216" s="351"/>
      <c r="P1216" s="351"/>
      <c r="Q1216" s="351"/>
    </row>
    <row r="1217" spans="13:17" ht="12.75">
      <c r="M1217" s="346">
        <v>158.4</v>
      </c>
      <c r="N1217" s="347">
        <v>0</v>
      </c>
      <c r="O1217" s="351"/>
      <c r="P1217" s="351"/>
      <c r="Q1217" s="351"/>
    </row>
    <row r="1218" spans="13:17" ht="12.75">
      <c r="M1218" s="346">
        <v>158.5</v>
      </c>
      <c r="N1218" s="347">
        <v>0</v>
      </c>
      <c r="O1218" s="351"/>
      <c r="P1218" s="351"/>
      <c r="Q1218" s="351"/>
    </row>
    <row r="1219" spans="13:17" ht="12.75">
      <c r="M1219" s="346">
        <v>158.6</v>
      </c>
      <c r="N1219" s="347">
        <v>0</v>
      </c>
      <c r="O1219" s="351"/>
      <c r="P1219" s="351"/>
      <c r="Q1219" s="351"/>
    </row>
    <row r="1220" spans="13:17" ht="12.75">
      <c r="M1220" s="346">
        <v>158.7</v>
      </c>
      <c r="N1220" s="347">
        <v>0</v>
      </c>
      <c r="O1220" s="351"/>
      <c r="P1220" s="351"/>
      <c r="Q1220" s="351"/>
    </row>
    <row r="1221" spans="13:17" ht="12.75">
      <c r="M1221" s="346">
        <v>158.8</v>
      </c>
      <c r="N1221" s="347">
        <v>0</v>
      </c>
      <c r="O1221" s="351"/>
      <c r="P1221" s="351"/>
      <c r="Q1221" s="351"/>
    </row>
    <row r="1222" spans="13:17" ht="12.75">
      <c r="M1222" s="346">
        <v>158.9</v>
      </c>
      <c r="N1222" s="347">
        <v>0</v>
      </c>
      <c r="O1222" s="351"/>
      <c r="P1222" s="351"/>
      <c r="Q1222" s="351"/>
    </row>
    <row r="1223" spans="13:17" ht="12.75">
      <c r="M1223" s="346">
        <v>159</v>
      </c>
      <c r="N1223" s="347">
        <v>0</v>
      </c>
      <c r="O1223" s="351"/>
      <c r="P1223" s="351"/>
      <c r="Q1223" s="351"/>
    </row>
    <row r="1224" spans="13:17" ht="12.75">
      <c r="M1224" s="346">
        <v>159.1</v>
      </c>
      <c r="N1224" s="347">
        <v>0</v>
      </c>
      <c r="O1224" s="351"/>
      <c r="P1224" s="351"/>
      <c r="Q1224" s="351"/>
    </row>
    <row r="1225" spans="13:17" ht="12.75">
      <c r="M1225" s="346">
        <v>159.2</v>
      </c>
      <c r="N1225" s="347">
        <v>0</v>
      </c>
      <c r="O1225" s="351"/>
      <c r="P1225" s="351"/>
      <c r="Q1225" s="351"/>
    </row>
    <row r="1226" spans="13:17" ht="12.75">
      <c r="M1226" s="346">
        <v>159.3</v>
      </c>
      <c r="N1226" s="347">
        <v>0</v>
      </c>
      <c r="O1226" s="351"/>
      <c r="P1226" s="351"/>
      <c r="Q1226" s="351"/>
    </row>
    <row r="1227" spans="13:17" ht="12.75">
      <c r="M1227" s="346">
        <v>159.4</v>
      </c>
      <c r="N1227" s="347">
        <v>0</v>
      </c>
      <c r="O1227" s="351"/>
      <c r="P1227" s="351"/>
      <c r="Q1227" s="351"/>
    </row>
    <row r="1228" spans="13:17" ht="12.75">
      <c r="M1228" s="346">
        <v>159.5</v>
      </c>
      <c r="N1228" s="347">
        <v>0</v>
      </c>
      <c r="O1228" s="351"/>
      <c r="P1228" s="351"/>
      <c r="Q1228" s="351"/>
    </row>
    <row r="1229" spans="13:17" ht="12.75">
      <c r="M1229" s="346">
        <v>159.6</v>
      </c>
      <c r="N1229" s="347">
        <v>0</v>
      </c>
      <c r="O1229" s="351"/>
      <c r="P1229" s="351"/>
      <c r="Q1229" s="351"/>
    </row>
    <row r="1230" spans="13:17" ht="12.75">
      <c r="M1230" s="346">
        <v>159.7</v>
      </c>
      <c r="N1230" s="347">
        <v>0</v>
      </c>
      <c r="O1230" s="351"/>
      <c r="P1230" s="351"/>
      <c r="Q1230" s="351"/>
    </row>
    <row r="1231" spans="13:17" ht="12.75">
      <c r="M1231" s="346">
        <v>159.8</v>
      </c>
      <c r="N1231" s="347">
        <v>0</v>
      </c>
      <c r="O1231" s="351"/>
      <c r="P1231" s="351"/>
      <c r="Q1231" s="351"/>
    </row>
    <row r="1232" spans="13:17" ht="12.75">
      <c r="M1232" s="346">
        <v>159.9</v>
      </c>
      <c r="N1232" s="347">
        <v>0</v>
      </c>
      <c r="O1232" s="351"/>
      <c r="P1232" s="351"/>
      <c r="Q1232" s="351"/>
    </row>
    <row r="1233" spans="13:17" ht="12.75">
      <c r="M1233" s="346">
        <v>160</v>
      </c>
      <c r="N1233" s="347">
        <v>0</v>
      </c>
      <c r="O1233" s="351"/>
      <c r="P1233" s="351"/>
      <c r="Q1233" s="351"/>
    </row>
    <row r="1234" spans="13:17" ht="12.75">
      <c r="M1234" s="346">
        <v>160.1</v>
      </c>
      <c r="N1234" s="347">
        <v>0</v>
      </c>
      <c r="O1234" s="351"/>
      <c r="P1234" s="351"/>
      <c r="Q1234" s="351"/>
    </row>
    <row r="1235" spans="13:17" ht="12.75">
      <c r="M1235" s="346">
        <v>160.2</v>
      </c>
      <c r="N1235" s="347">
        <v>0</v>
      </c>
      <c r="O1235" s="351"/>
      <c r="P1235" s="351"/>
      <c r="Q1235" s="351"/>
    </row>
    <row r="1236" spans="13:17" ht="12.75">
      <c r="M1236" s="346">
        <v>160.3</v>
      </c>
      <c r="N1236" s="347">
        <v>0</v>
      </c>
      <c r="O1236" s="351"/>
      <c r="P1236" s="351"/>
      <c r="Q1236" s="351"/>
    </row>
    <row r="1237" spans="13:17" ht="12.75">
      <c r="M1237" s="346">
        <v>160.4</v>
      </c>
      <c r="N1237" s="347">
        <v>0</v>
      </c>
      <c r="O1237" s="351"/>
      <c r="P1237" s="351"/>
      <c r="Q1237" s="351"/>
    </row>
    <row r="1238" spans="13:17" ht="12.75">
      <c r="M1238" s="346">
        <v>160.5</v>
      </c>
      <c r="N1238" s="347">
        <v>0</v>
      </c>
      <c r="O1238" s="351"/>
      <c r="P1238" s="351"/>
      <c r="Q1238" s="351"/>
    </row>
    <row r="1239" spans="13:17" ht="12.75">
      <c r="M1239" s="346">
        <v>160.6</v>
      </c>
      <c r="N1239" s="347">
        <v>0</v>
      </c>
      <c r="O1239" s="351"/>
      <c r="P1239" s="351"/>
      <c r="Q1239" s="351"/>
    </row>
    <row r="1240" spans="13:17" ht="12.75">
      <c r="M1240" s="346">
        <v>160.7</v>
      </c>
      <c r="N1240" s="347">
        <v>0</v>
      </c>
      <c r="O1240" s="351"/>
      <c r="P1240" s="351"/>
      <c r="Q1240" s="351"/>
    </row>
    <row r="1241" spans="13:17" ht="12.75">
      <c r="M1241" s="346">
        <v>160.8</v>
      </c>
      <c r="N1241" s="347">
        <v>0</v>
      </c>
      <c r="O1241" s="351"/>
      <c r="P1241" s="351"/>
      <c r="Q1241" s="351"/>
    </row>
    <row r="1242" spans="13:17" ht="12.75">
      <c r="M1242" s="346">
        <v>160.9</v>
      </c>
      <c r="N1242" s="347">
        <v>0</v>
      </c>
      <c r="O1242" s="351"/>
      <c r="P1242" s="351"/>
      <c r="Q1242" s="351"/>
    </row>
    <row r="1243" spans="13:17" ht="12.75">
      <c r="M1243" s="346">
        <v>161</v>
      </c>
      <c r="N1243" s="347">
        <v>0</v>
      </c>
      <c r="O1243" s="351"/>
      <c r="P1243" s="351"/>
      <c r="Q1243" s="351"/>
    </row>
    <row r="1244" spans="13:17" ht="12.75">
      <c r="M1244" s="346">
        <v>161.1</v>
      </c>
      <c r="N1244" s="347">
        <v>0</v>
      </c>
      <c r="O1244" s="351"/>
      <c r="P1244" s="351"/>
      <c r="Q1244" s="351"/>
    </row>
    <row r="1245" spans="13:17" ht="12.75">
      <c r="M1245" s="346">
        <v>161.2</v>
      </c>
      <c r="N1245" s="347">
        <v>0</v>
      </c>
      <c r="O1245" s="351"/>
      <c r="P1245" s="351"/>
      <c r="Q1245" s="351"/>
    </row>
    <row r="1246" spans="13:17" ht="12.75">
      <c r="M1246" s="346">
        <v>161.3</v>
      </c>
      <c r="N1246" s="347">
        <v>0</v>
      </c>
      <c r="O1246" s="351"/>
      <c r="P1246" s="351"/>
      <c r="Q1246" s="351"/>
    </row>
    <row r="1247" spans="13:17" ht="12.75">
      <c r="M1247" s="346">
        <v>161.4</v>
      </c>
      <c r="N1247" s="347">
        <v>0</v>
      </c>
      <c r="O1247" s="351"/>
      <c r="P1247" s="351"/>
      <c r="Q1247" s="351"/>
    </row>
    <row r="1248" spans="13:17" ht="12.75">
      <c r="M1248" s="346">
        <v>161.5</v>
      </c>
      <c r="N1248" s="347">
        <v>0</v>
      </c>
      <c r="O1248" s="351"/>
      <c r="P1248" s="351"/>
      <c r="Q1248" s="351"/>
    </row>
    <row r="1249" spans="13:17" ht="12.75">
      <c r="M1249" s="346">
        <v>161.6</v>
      </c>
      <c r="N1249" s="347">
        <v>0</v>
      </c>
      <c r="O1249" s="351"/>
      <c r="P1249" s="351"/>
      <c r="Q1249" s="351"/>
    </row>
    <row r="1250" spans="13:17" ht="12.75">
      <c r="M1250" s="346">
        <v>161.7</v>
      </c>
      <c r="N1250" s="347">
        <v>0</v>
      </c>
      <c r="O1250" s="351"/>
      <c r="P1250" s="351"/>
      <c r="Q1250" s="351"/>
    </row>
    <row r="1251" spans="13:17" ht="12.75">
      <c r="M1251" s="346">
        <v>161.8</v>
      </c>
      <c r="N1251" s="347">
        <v>0</v>
      </c>
      <c r="O1251" s="351"/>
      <c r="P1251" s="351"/>
      <c r="Q1251" s="351"/>
    </row>
    <row r="1252" spans="13:17" ht="12.75">
      <c r="M1252" s="346">
        <v>161.9</v>
      </c>
      <c r="N1252" s="347">
        <v>0</v>
      </c>
      <c r="O1252" s="351"/>
      <c r="P1252" s="351"/>
      <c r="Q1252" s="351"/>
    </row>
    <row r="1253" spans="13:17" ht="12.75">
      <c r="M1253" s="346">
        <v>162</v>
      </c>
      <c r="N1253" s="347">
        <v>0</v>
      </c>
      <c r="O1253" s="351"/>
      <c r="P1253" s="351"/>
      <c r="Q1253" s="351"/>
    </row>
    <row r="1254" spans="13:17" ht="12.75">
      <c r="M1254" s="346">
        <v>162.1</v>
      </c>
      <c r="N1254" s="347">
        <v>0</v>
      </c>
      <c r="O1254" s="351"/>
      <c r="P1254" s="351"/>
      <c r="Q1254" s="351"/>
    </row>
    <row r="1255" spans="13:17" ht="12.75">
      <c r="M1255" s="346">
        <v>162.2</v>
      </c>
      <c r="N1255" s="347">
        <v>0</v>
      </c>
      <c r="O1255" s="351"/>
      <c r="P1255" s="351"/>
      <c r="Q1255" s="351"/>
    </row>
    <row r="1256" spans="13:17" ht="12.75">
      <c r="M1256" s="346">
        <v>162.3</v>
      </c>
      <c r="N1256" s="347">
        <v>0</v>
      </c>
      <c r="O1256" s="351"/>
      <c r="P1256" s="351"/>
      <c r="Q1256" s="351"/>
    </row>
    <row r="1257" spans="13:17" ht="12.75">
      <c r="M1257" s="346">
        <v>162.4</v>
      </c>
      <c r="N1257" s="347">
        <v>0</v>
      </c>
      <c r="O1257" s="351"/>
      <c r="P1257" s="351"/>
      <c r="Q1257" s="351"/>
    </row>
    <row r="1258" spans="13:17" ht="12.75">
      <c r="M1258" s="346">
        <v>162.5</v>
      </c>
      <c r="N1258" s="347">
        <v>0</v>
      </c>
      <c r="O1258" s="351"/>
      <c r="P1258" s="351"/>
      <c r="Q1258" s="351"/>
    </row>
    <row r="1259" spans="13:17" ht="12.75">
      <c r="M1259" s="346">
        <v>162.6</v>
      </c>
      <c r="N1259" s="347">
        <v>0</v>
      </c>
      <c r="O1259" s="351"/>
      <c r="P1259" s="351"/>
      <c r="Q1259" s="351"/>
    </row>
    <row r="1260" spans="13:17" ht="12.75">
      <c r="M1260" s="346">
        <v>162.7</v>
      </c>
      <c r="N1260" s="347">
        <v>0</v>
      </c>
      <c r="O1260" s="351"/>
      <c r="P1260" s="351"/>
      <c r="Q1260" s="351"/>
    </row>
    <row r="1261" spans="13:17" ht="12.75">
      <c r="M1261" s="346">
        <v>162.8</v>
      </c>
      <c r="N1261" s="347">
        <v>0</v>
      </c>
      <c r="O1261" s="351"/>
      <c r="P1261" s="351"/>
      <c r="Q1261" s="351"/>
    </row>
    <row r="1262" spans="13:17" ht="12.75">
      <c r="M1262" s="346">
        <v>162.9</v>
      </c>
      <c r="N1262" s="347">
        <v>0</v>
      </c>
      <c r="O1262" s="351"/>
      <c r="P1262" s="351"/>
      <c r="Q1262" s="351"/>
    </row>
    <row r="1263" spans="13:17" ht="12.75">
      <c r="M1263" s="346">
        <v>163</v>
      </c>
      <c r="N1263" s="347">
        <v>0</v>
      </c>
      <c r="O1263" s="351"/>
      <c r="P1263" s="351"/>
      <c r="Q1263" s="351"/>
    </row>
    <row r="1264" spans="13:17" ht="12.75">
      <c r="M1264" s="346">
        <v>163.1</v>
      </c>
      <c r="N1264" s="347">
        <v>0</v>
      </c>
      <c r="O1264" s="351"/>
      <c r="P1264" s="351"/>
      <c r="Q1264" s="351"/>
    </row>
    <row r="1265" spans="13:17" ht="12.75">
      <c r="M1265" s="346">
        <v>163.2</v>
      </c>
      <c r="N1265" s="347">
        <v>0</v>
      </c>
      <c r="O1265" s="351"/>
      <c r="P1265" s="351"/>
      <c r="Q1265" s="351"/>
    </row>
    <row r="1266" spans="13:17" ht="12.75">
      <c r="M1266" s="346">
        <v>163.3</v>
      </c>
      <c r="N1266" s="347">
        <v>0</v>
      </c>
      <c r="O1266" s="351"/>
      <c r="P1266" s="351"/>
      <c r="Q1266" s="351"/>
    </row>
    <row r="1267" spans="13:17" ht="12.75">
      <c r="M1267" s="346">
        <v>163.4</v>
      </c>
      <c r="N1267" s="347">
        <v>0</v>
      </c>
      <c r="O1267" s="351"/>
      <c r="P1267" s="351"/>
      <c r="Q1267" s="351"/>
    </row>
    <row r="1268" spans="13:17" ht="12.75">
      <c r="M1268" s="346">
        <v>163.5</v>
      </c>
      <c r="N1268" s="347">
        <v>0</v>
      </c>
      <c r="O1268" s="351"/>
      <c r="P1268" s="351"/>
      <c r="Q1268" s="351"/>
    </row>
    <row r="1269" spans="13:17" ht="12.75">
      <c r="M1269" s="346">
        <v>163.6</v>
      </c>
      <c r="N1269" s="347">
        <v>0</v>
      </c>
      <c r="O1269" s="351"/>
      <c r="P1269" s="351"/>
      <c r="Q1269" s="351"/>
    </row>
    <row r="1270" spans="13:17" ht="12.75">
      <c r="M1270" s="346">
        <v>163.7</v>
      </c>
      <c r="N1270" s="347">
        <v>0</v>
      </c>
      <c r="O1270" s="351"/>
      <c r="P1270" s="351"/>
      <c r="Q1270" s="351"/>
    </row>
    <row r="1271" spans="13:17" ht="12.75">
      <c r="M1271" s="346">
        <v>163.8</v>
      </c>
      <c r="N1271" s="347">
        <v>0</v>
      </c>
      <c r="O1271" s="351"/>
      <c r="P1271" s="351"/>
      <c r="Q1271" s="351"/>
    </row>
    <row r="1272" spans="13:17" ht="12.75">
      <c r="M1272" s="346">
        <v>163.9</v>
      </c>
      <c r="N1272" s="347">
        <v>0</v>
      </c>
      <c r="O1272" s="351"/>
      <c r="P1272" s="351"/>
      <c r="Q1272" s="351"/>
    </row>
    <row r="1273" spans="13:17" ht="12.75">
      <c r="M1273" s="346">
        <v>164</v>
      </c>
      <c r="N1273" s="347">
        <v>0</v>
      </c>
      <c r="O1273" s="351"/>
      <c r="P1273" s="351"/>
      <c r="Q1273" s="351"/>
    </row>
    <row r="1274" spans="13:17" ht="12.75">
      <c r="M1274" s="346">
        <v>164.1</v>
      </c>
      <c r="N1274" s="347">
        <v>0</v>
      </c>
      <c r="O1274" s="351"/>
      <c r="P1274" s="351"/>
      <c r="Q1274" s="351"/>
    </row>
    <row r="1275" spans="13:17" ht="12.75">
      <c r="M1275" s="346">
        <v>164.2</v>
      </c>
      <c r="N1275" s="347">
        <v>0</v>
      </c>
      <c r="O1275" s="351"/>
      <c r="P1275" s="351"/>
      <c r="Q1275" s="351"/>
    </row>
    <row r="1276" spans="13:17" ht="12.75">
      <c r="M1276" s="346">
        <v>164.3</v>
      </c>
      <c r="N1276" s="347">
        <v>0</v>
      </c>
      <c r="O1276" s="351"/>
      <c r="P1276" s="351"/>
      <c r="Q1276" s="351"/>
    </row>
    <row r="1277" spans="13:17" ht="12.75">
      <c r="M1277" s="346">
        <v>164.4</v>
      </c>
      <c r="N1277" s="347">
        <v>0</v>
      </c>
      <c r="O1277" s="351"/>
      <c r="P1277" s="351"/>
      <c r="Q1277" s="351"/>
    </row>
    <row r="1278" spans="13:17" ht="12.75">
      <c r="M1278" s="346">
        <v>164.5</v>
      </c>
      <c r="N1278" s="347">
        <v>0</v>
      </c>
      <c r="O1278" s="351"/>
      <c r="P1278" s="351"/>
      <c r="Q1278" s="351"/>
    </row>
    <row r="1279" spans="13:17" ht="12.75">
      <c r="M1279" s="346">
        <v>164.6</v>
      </c>
      <c r="N1279" s="347">
        <v>0</v>
      </c>
      <c r="O1279" s="351"/>
      <c r="P1279" s="351"/>
      <c r="Q1279" s="351"/>
    </row>
    <row r="1280" spans="13:17" ht="12.75">
      <c r="M1280" s="346">
        <v>164.7</v>
      </c>
      <c r="N1280" s="347">
        <v>0</v>
      </c>
      <c r="O1280" s="351"/>
      <c r="P1280" s="351"/>
      <c r="Q1280" s="351"/>
    </row>
    <row r="1281" spans="13:17" ht="12.75">
      <c r="M1281" s="346">
        <v>164.8</v>
      </c>
      <c r="N1281" s="347">
        <v>0</v>
      </c>
      <c r="O1281" s="351"/>
      <c r="P1281" s="351"/>
      <c r="Q1281" s="351"/>
    </row>
    <row r="1282" spans="13:17" ht="12.75">
      <c r="M1282" s="346">
        <v>164.9</v>
      </c>
      <c r="N1282" s="347">
        <v>0</v>
      </c>
      <c r="O1282" s="351"/>
      <c r="P1282" s="351"/>
      <c r="Q1282" s="351"/>
    </row>
    <row r="1283" spans="13:17" ht="12.75">
      <c r="M1283" s="346">
        <v>165</v>
      </c>
      <c r="N1283" s="347">
        <v>0</v>
      </c>
      <c r="O1283" s="351"/>
      <c r="P1283" s="351"/>
      <c r="Q1283" s="351"/>
    </row>
    <row r="1284" spans="13:17" ht="12.75">
      <c r="M1284" s="346">
        <v>165.1</v>
      </c>
      <c r="N1284" s="347">
        <v>0</v>
      </c>
      <c r="O1284" s="351"/>
      <c r="P1284" s="351"/>
      <c r="Q1284" s="351"/>
    </row>
    <row r="1285" spans="13:17" ht="12.75">
      <c r="M1285" s="346">
        <v>165.2</v>
      </c>
      <c r="N1285" s="347">
        <v>0</v>
      </c>
      <c r="O1285" s="351"/>
      <c r="P1285" s="351"/>
      <c r="Q1285" s="351"/>
    </row>
    <row r="1286" spans="13:17" ht="12.75">
      <c r="M1286" s="346">
        <v>165.3</v>
      </c>
      <c r="N1286" s="347">
        <v>0</v>
      </c>
      <c r="O1286" s="351"/>
      <c r="P1286" s="351"/>
      <c r="Q1286" s="351"/>
    </row>
    <row r="1287" spans="13:17" ht="12.75">
      <c r="M1287" s="346">
        <v>165.4</v>
      </c>
      <c r="N1287" s="347">
        <v>0</v>
      </c>
      <c r="O1287" s="351"/>
      <c r="P1287" s="351"/>
      <c r="Q1287" s="351"/>
    </row>
    <row r="1288" spans="13:17" ht="12.75">
      <c r="M1288" s="346">
        <v>165.5</v>
      </c>
      <c r="N1288" s="347">
        <v>0</v>
      </c>
      <c r="O1288" s="351"/>
      <c r="P1288" s="351"/>
      <c r="Q1288" s="351"/>
    </row>
    <row r="1289" spans="13:17" ht="12.75">
      <c r="M1289" s="346">
        <v>165.6</v>
      </c>
      <c r="N1289" s="347">
        <v>0</v>
      </c>
      <c r="O1289" s="351"/>
      <c r="P1289" s="351"/>
      <c r="Q1289" s="351"/>
    </row>
    <row r="1290" spans="13:17" ht="12.75">
      <c r="M1290" s="346">
        <v>165.7</v>
      </c>
      <c r="N1290" s="347">
        <v>0</v>
      </c>
      <c r="O1290" s="351"/>
      <c r="P1290" s="351"/>
      <c r="Q1290" s="351"/>
    </row>
    <row r="1291" spans="13:17" ht="12.75">
      <c r="M1291" s="346">
        <v>165.8</v>
      </c>
      <c r="N1291" s="347">
        <v>0</v>
      </c>
      <c r="O1291" s="351"/>
      <c r="P1291" s="351"/>
      <c r="Q1291" s="351"/>
    </row>
    <row r="1292" spans="13:17" ht="12.75">
      <c r="M1292" s="346">
        <v>165.9</v>
      </c>
      <c r="N1292" s="347">
        <v>0</v>
      </c>
      <c r="O1292" s="351"/>
      <c r="P1292" s="351"/>
      <c r="Q1292" s="351"/>
    </row>
    <row r="1293" spans="13:17" ht="12.75">
      <c r="M1293" s="346">
        <v>166</v>
      </c>
      <c r="N1293" s="347">
        <v>0</v>
      </c>
      <c r="O1293" s="351"/>
      <c r="P1293" s="351"/>
      <c r="Q1293" s="351"/>
    </row>
    <row r="1294" spans="13:17" ht="12.75">
      <c r="M1294" s="346">
        <v>166.1</v>
      </c>
      <c r="N1294" s="347">
        <v>0</v>
      </c>
      <c r="O1294" s="351"/>
      <c r="P1294" s="351"/>
      <c r="Q1294" s="351"/>
    </row>
    <row r="1295" spans="13:17" ht="12.75">
      <c r="M1295" s="346">
        <v>166.2</v>
      </c>
      <c r="N1295" s="347">
        <v>0</v>
      </c>
      <c r="O1295" s="351"/>
      <c r="P1295" s="351"/>
      <c r="Q1295" s="351"/>
    </row>
    <row r="1296" spans="13:17" ht="12.75">
      <c r="M1296" s="346">
        <v>166.3</v>
      </c>
      <c r="N1296" s="347">
        <v>0</v>
      </c>
      <c r="O1296" s="351"/>
      <c r="P1296" s="351"/>
      <c r="Q1296" s="351"/>
    </row>
    <row r="1297" spans="13:17" ht="12.75">
      <c r="M1297" s="346">
        <v>166.4</v>
      </c>
      <c r="N1297" s="347">
        <v>0</v>
      </c>
      <c r="O1297" s="351"/>
      <c r="P1297" s="351"/>
      <c r="Q1297" s="351"/>
    </row>
    <row r="1298" spans="13:17" ht="12.75">
      <c r="M1298" s="346">
        <v>166.5</v>
      </c>
      <c r="N1298" s="347">
        <v>0</v>
      </c>
      <c r="O1298" s="351"/>
      <c r="P1298" s="351"/>
      <c r="Q1298" s="351"/>
    </row>
    <row r="1299" spans="13:17" ht="12.75">
      <c r="M1299" s="346">
        <v>166.6</v>
      </c>
      <c r="N1299" s="347">
        <v>0</v>
      </c>
      <c r="O1299" s="351"/>
      <c r="P1299" s="351"/>
      <c r="Q1299" s="351"/>
    </row>
    <row r="1300" spans="13:17" ht="12.75">
      <c r="M1300" s="346">
        <v>166.7</v>
      </c>
      <c r="N1300" s="347">
        <v>0</v>
      </c>
      <c r="O1300" s="351"/>
      <c r="P1300" s="351"/>
      <c r="Q1300" s="351"/>
    </row>
    <row r="1301" spans="13:17" ht="12.75">
      <c r="M1301" s="346">
        <v>166.8</v>
      </c>
      <c r="N1301" s="347">
        <v>0</v>
      </c>
      <c r="O1301" s="351"/>
      <c r="P1301" s="351"/>
      <c r="Q1301" s="351"/>
    </row>
    <row r="1302" spans="13:17" ht="12.75">
      <c r="M1302" s="346">
        <v>166.9</v>
      </c>
      <c r="N1302" s="347">
        <v>0</v>
      </c>
      <c r="O1302" s="351"/>
      <c r="P1302" s="351"/>
      <c r="Q1302" s="351"/>
    </row>
    <row r="1303" spans="13:17" ht="12.75">
      <c r="M1303" s="346">
        <v>167</v>
      </c>
      <c r="N1303" s="347">
        <v>0</v>
      </c>
      <c r="O1303" s="351"/>
      <c r="P1303" s="351"/>
      <c r="Q1303" s="351"/>
    </row>
    <row r="1304" spans="13:17" ht="12.75">
      <c r="M1304" s="346">
        <v>167.1</v>
      </c>
      <c r="N1304" s="347">
        <v>0</v>
      </c>
      <c r="O1304" s="351"/>
      <c r="P1304" s="351"/>
      <c r="Q1304" s="351"/>
    </row>
    <row r="1305" spans="13:17" ht="12.75">
      <c r="M1305" s="346">
        <v>167.2</v>
      </c>
      <c r="N1305" s="347">
        <v>0</v>
      </c>
      <c r="O1305" s="351"/>
      <c r="P1305" s="351"/>
      <c r="Q1305" s="351"/>
    </row>
    <row r="1306" spans="13:17" ht="12.75">
      <c r="M1306" s="346">
        <v>167.3</v>
      </c>
      <c r="N1306" s="347">
        <v>0</v>
      </c>
      <c r="O1306" s="351"/>
      <c r="P1306" s="351"/>
      <c r="Q1306" s="351"/>
    </row>
    <row r="1307" spans="13:17" ht="12.75">
      <c r="M1307" s="346">
        <v>167.4</v>
      </c>
      <c r="N1307" s="347">
        <v>0</v>
      </c>
      <c r="O1307" s="351"/>
      <c r="P1307" s="351"/>
      <c r="Q1307" s="351"/>
    </row>
    <row r="1308" spans="13:17" ht="12.75">
      <c r="M1308" s="346">
        <v>167.5</v>
      </c>
      <c r="N1308" s="347">
        <v>0</v>
      </c>
      <c r="O1308" s="351"/>
      <c r="P1308" s="351"/>
      <c r="Q1308" s="351"/>
    </row>
    <row r="1309" spans="13:17" ht="12.75">
      <c r="M1309" s="346">
        <v>167.6</v>
      </c>
      <c r="N1309" s="347">
        <v>0</v>
      </c>
      <c r="O1309" s="351"/>
      <c r="P1309" s="351"/>
      <c r="Q1309" s="351"/>
    </row>
    <row r="1310" spans="13:17" ht="12.75">
      <c r="M1310" s="346">
        <v>167.7</v>
      </c>
      <c r="N1310" s="347">
        <v>0</v>
      </c>
      <c r="O1310" s="351"/>
      <c r="P1310" s="351"/>
      <c r="Q1310" s="351"/>
    </row>
    <row r="1311" spans="13:17" ht="12.75">
      <c r="M1311" s="346">
        <v>167.8</v>
      </c>
      <c r="N1311" s="347">
        <v>0</v>
      </c>
      <c r="O1311" s="351"/>
      <c r="P1311" s="351"/>
      <c r="Q1311" s="351"/>
    </row>
    <row r="1312" spans="13:17" ht="12.75">
      <c r="M1312" s="346">
        <v>167.9</v>
      </c>
      <c r="N1312" s="347">
        <v>0</v>
      </c>
      <c r="O1312" s="351"/>
      <c r="P1312" s="351"/>
      <c r="Q1312" s="351"/>
    </row>
    <row r="1313" spans="13:17" ht="12.75">
      <c r="M1313" s="346">
        <v>168</v>
      </c>
      <c r="N1313" s="347">
        <v>0</v>
      </c>
      <c r="O1313" s="351"/>
      <c r="P1313" s="351"/>
      <c r="Q1313" s="351"/>
    </row>
    <row r="1314" spans="13:17" ht="12.75">
      <c r="M1314" s="346">
        <v>168.1</v>
      </c>
      <c r="N1314" s="347">
        <v>0</v>
      </c>
      <c r="O1314" s="351"/>
      <c r="P1314" s="351"/>
      <c r="Q1314" s="351"/>
    </row>
    <row r="1315" spans="13:17" ht="12.75">
      <c r="M1315" s="346">
        <v>168.2</v>
      </c>
      <c r="N1315" s="347">
        <v>0</v>
      </c>
      <c r="O1315" s="351"/>
      <c r="P1315" s="351"/>
      <c r="Q1315" s="351"/>
    </row>
    <row r="1316" spans="13:17" ht="12.75">
      <c r="M1316" s="346">
        <v>168.3</v>
      </c>
      <c r="N1316" s="347">
        <v>0</v>
      </c>
      <c r="O1316" s="351"/>
      <c r="P1316" s="351"/>
      <c r="Q1316" s="351"/>
    </row>
    <row r="1317" spans="13:17" ht="12.75">
      <c r="M1317" s="346">
        <v>168.4</v>
      </c>
      <c r="N1317" s="347">
        <v>0</v>
      </c>
      <c r="O1317" s="351"/>
      <c r="P1317" s="351"/>
      <c r="Q1317" s="351"/>
    </row>
    <row r="1318" spans="13:17" ht="12.75">
      <c r="M1318" s="346">
        <v>168.5</v>
      </c>
      <c r="N1318" s="347">
        <v>0</v>
      </c>
      <c r="O1318" s="351"/>
      <c r="P1318" s="351"/>
      <c r="Q1318" s="351"/>
    </row>
    <row r="1319" spans="13:17" ht="12.75">
      <c r="M1319" s="346">
        <v>168.6</v>
      </c>
      <c r="N1319" s="347">
        <v>0</v>
      </c>
      <c r="O1319" s="351"/>
      <c r="P1319" s="351"/>
      <c r="Q1319" s="351"/>
    </row>
    <row r="1320" spans="13:17" ht="12.75">
      <c r="M1320" s="346">
        <v>168.7</v>
      </c>
      <c r="N1320" s="347">
        <v>0</v>
      </c>
      <c r="O1320" s="351"/>
      <c r="P1320" s="351"/>
      <c r="Q1320" s="351"/>
    </row>
    <row r="1321" spans="13:17" ht="12.75">
      <c r="M1321" s="346">
        <v>168.8</v>
      </c>
      <c r="N1321" s="347">
        <v>0</v>
      </c>
      <c r="O1321" s="351"/>
      <c r="P1321" s="351"/>
      <c r="Q1321" s="351"/>
    </row>
    <row r="1322" spans="13:17" ht="12.75">
      <c r="M1322" s="346">
        <v>168.9</v>
      </c>
      <c r="N1322" s="347">
        <v>0</v>
      </c>
      <c r="O1322" s="351"/>
      <c r="P1322" s="351"/>
      <c r="Q1322" s="351"/>
    </row>
    <row r="1323" spans="13:17" ht="12.75">
      <c r="M1323" s="346">
        <v>169</v>
      </c>
      <c r="N1323" s="347">
        <v>0</v>
      </c>
      <c r="O1323" s="351"/>
      <c r="P1323" s="351"/>
      <c r="Q1323" s="351"/>
    </row>
    <row r="1324" spans="13:17" ht="12.75">
      <c r="M1324" s="346">
        <v>169.1</v>
      </c>
      <c r="N1324" s="347">
        <v>0</v>
      </c>
      <c r="O1324" s="351"/>
      <c r="P1324" s="351"/>
      <c r="Q1324" s="351"/>
    </row>
    <row r="1325" spans="13:17" ht="12.75">
      <c r="M1325" s="346">
        <v>169.2</v>
      </c>
      <c r="N1325" s="347">
        <v>0</v>
      </c>
      <c r="O1325" s="351"/>
      <c r="P1325" s="351"/>
      <c r="Q1325" s="351"/>
    </row>
    <row r="1326" spans="13:17" ht="12.75">
      <c r="M1326" s="346">
        <v>169.3</v>
      </c>
      <c r="N1326" s="347">
        <v>0</v>
      </c>
      <c r="O1326" s="351"/>
      <c r="P1326" s="351"/>
      <c r="Q1326" s="351"/>
    </row>
    <row r="1327" spans="13:17" ht="12.75">
      <c r="M1327" s="346">
        <v>169.4</v>
      </c>
      <c r="N1327" s="347">
        <v>0</v>
      </c>
      <c r="O1327" s="351"/>
      <c r="P1327" s="351"/>
      <c r="Q1327" s="351"/>
    </row>
    <row r="1328" spans="13:17" ht="12.75">
      <c r="M1328" s="346">
        <v>169.5</v>
      </c>
      <c r="N1328" s="347">
        <v>0</v>
      </c>
      <c r="O1328" s="351"/>
      <c r="P1328" s="351"/>
      <c r="Q1328" s="351"/>
    </row>
    <row r="1329" spans="13:17" ht="12.75">
      <c r="M1329" s="346">
        <v>169.6</v>
      </c>
      <c r="N1329" s="347">
        <v>0</v>
      </c>
      <c r="O1329" s="351"/>
      <c r="P1329" s="351"/>
      <c r="Q1329" s="351"/>
    </row>
    <row r="1330" spans="13:17" ht="12.75">
      <c r="M1330" s="346">
        <v>169.7</v>
      </c>
      <c r="N1330" s="347">
        <v>0</v>
      </c>
      <c r="O1330" s="351"/>
      <c r="P1330" s="351"/>
      <c r="Q1330" s="351"/>
    </row>
    <row r="1331" spans="13:17" ht="12.75">
      <c r="M1331" s="346">
        <v>169.8</v>
      </c>
      <c r="N1331" s="347">
        <v>0</v>
      </c>
      <c r="O1331" s="351"/>
      <c r="P1331" s="351"/>
      <c r="Q1331" s="351"/>
    </row>
    <row r="1332" spans="13:17" ht="12.75">
      <c r="M1332" s="346">
        <v>169.9</v>
      </c>
      <c r="N1332" s="347">
        <v>0</v>
      </c>
      <c r="O1332" s="351"/>
      <c r="P1332" s="351"/>
      <c r="Q1332" s="351"/>
    </row>
    <row r="1333" spans="13:17" ht="12.75">
      <c r="M1333" s="346">
        <v>170</v>
      </c>
      <c r="N1333" s="347">
        <v>0</v>
      </c>
      <c r="O1333" s="351"/>
      <c r="P1333" s="351"/>
      <c r="Q1333" s="351"/>
    </row>
    <row r="1334" spans="13:17" ht="12.75">
      <c r="M1334" s="346">
        <v>170.1</v>
      </c>
      <c r="N1334" s="347">
        <v>0</v>
      </c>
      <c r="O1334" s="351"/>
      <c r="P1334" s="351"/>
      <c r="Q1334" s="351"/>
    </row>
    <row r="1335" spans="13:17" ht="12.75">
      <c r="M1335" s="346">
        <v>170.2</v>
      </c>
      <c r="N1335" s="347">
        <v>0</v>
      </c>
      <c r="O1335" s="351"/>
      <c r="P1335" s="351"/>
      <c r="Q1335" s="351"/>
    </row>
    <row r="1336" spans="13:17" ht="12.75">
      <c r="M1336" s="346">
        <v>170.3</v>
      </c>
      <c r="N1336" s="347">
        <v>0</v>
      </c>
      <c r="O1336" s="351"/>
      <c r="P1336" s="351"/>
      <c r="Q1336" s="351"/>
    </row>
    <row r="1337" spans="13:17" ht="12.75">
      <c r="M1337" s="346">
        <v>170.4</v>
      </c>
      <c r="N1337" s="347">
        <v>0</v>
      </c>
      <c r="O1337" s="351"/>
      <c r="P1337" s="351"/>
      <c r="Q1337" s="351"/>
    </row>
    <row r="1338" spans="13:17" ht="12.75">
      <c r="M1338" s="346">
        <v>170.5</v>
      </c>
      <c r="N1338" s="347">
        <v>0</v>
      </c>
      <c r="O1338" s="351"/>
      <c r="P1338" s="351"/>
      <c r="Q1338" s="351"/>
    </row>
    <row r="1339" spans="13:17" ht="12.75">
      <c r="M1339" s="346">
        <v>170.6</v>
      </c>
      <c r="N1339" s="347">
        <v>0</v>
      </c>
      <c r="O1339" s="351"/>
      <c r="P1339" s="351"/>
      <c r="Q1339" s="351"/>
    </row>
    <row r="1340" spans="13:17" ht="12.75">
      <c r="M1340" s="346">
        <v>170.7</v>
      </c>
      <c r="N1340" s="347">
        <v>0</v>
      </c>
      <c r="O1340" s="351"/>
      <c r="P1340" s="351"/>
      <c r="Q1340" s="351"/>
    </row>
    <row r="1341" spans="13:17" ht="12.75">
      <c r="M1341" s="346">
        <v>170.8</v>
      </c>
      <c r="N1341" s="347">
        <v>0</v>
      </c>
      <c r="O1341" s="351"/>
      <c r="P1341" s="351"/>
      <c r="Q1341" s="351"/>
    </row>
    <row r="1342" spans="13:17" ht="12.75">
      <c r="M1342" s="346">
        <v>170.9</v>
      </c>
      <c r="N1342" s="347">
        <v>0</v>
      </c>
      <c r="O1342" s="351"/>
      <c r="P1342" s="351"/>
      <c r="Q1342" s="351"/>
    </row>
    <row r="1343" ht="12.75">
      <c r="N1343" s="351" t="s">
        <v>104</v>
      </c>
    </row>
  </sheetData>
  <sheetProtection insertRows="0" deleteRows="0" sort="0" autoFilter="0"/>
  <mergeCells count="3">
    <mergeCell ref="A1:C1"/>
    <mergeCell ref="D1:G1"/>
    <mergeCell ref="A2:C2"/>
  </mergeCells>
  <conditionalFormatting sqref="D5:D31">
    <cfRule type="cellIs" priority="4" dxfId="0" operator="lessThan" stopIfTrue="1">
      <formula>0</formula>
    </cfRule>
  </conditionalFormatting>
  <conditionalFormatting sqref="D32:D34">
    <cfRule type="cellIs" priority="3" dxfId="0" operator="lessThan" stopIfTrue="1">
      <formula>0</formula>
    </cfRule>
  </conditionalFormatting>
  <conditionalFormatting sqref="D35:D37">
    <cfRule type="cellIs" priority="2" dxfId="0" operator="lessThan" stopIfTrue="1">
      <formula>0</formula>
    </cfRule>
  </conditionalFormatting>
  <conditionalFormatting sqref="D38:D40">
    <cfRule type="cellIs" priority="1" dxfId="0" operator="lessThan" stopIfTrue="1">
      <formula>0</formula>
    </cfRule>
  </conditionalFormatting>
  <printOptions horizontalCentered="1" verticalCentered="1"/>
  <pageMargins left="0" right="0" top="0.2362204724409449" bottom="0" header="0.7480314960629921" footer="0.5118110236220472"/>
  <pageSetup blackAndWhite="1" horizontalDpi="300" verticalDpi="300" orientation="portrait" paperSize="9" scale="83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jmotais@orange.fr</dc:creator>
  <cp:keywords/>
  <dc:description/>
  <cp:lastModifiedBy>Girard</cp:lastModifiedBy>
  <cp:lastPrinted>2016-05-07T14:08:24Z</cp:lastPrinted>
  <dcterms:created xsi:type="dcterms:W3CDTF">2000-12-17T10:37:48Z</dcterms:created>
  <dcterms:modified xsi:type="dcterms:W3CDTF">2017-05-20T12:46:43Z</dcterms:modified>
  <cp:category/>
  <cp:version/>
  <cp:contentType/>
  <cp:contentStatus/>
</cp:coreProperties>
</file>